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SS\Downloads\"/>
    </mc:Choice>
  </mc:AlternateContent>
  <xr:revisionPtr revIDLastSave="0" documentId="13_ncr:1_{80FAF116-CC72-4134-ACCA-E103A98A9A4F}" xr6:coauthVersionLast="47" xr6:coauthVersionMax="47" xr10:uidLastSave="{00000000-0000-0000-0000-000000000000}"/>
  <bookViews>
    <workbookView xWindow="-110" yWindow="-110" windowWidth="19420" windowHeight="10300" xr2:uid="{7DA7E202-5A25-4763-B966-011D8DC463F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22" i="1"/>
  <c r="F21" i="1"/>
  <c r="F20" i="1"/>
  <c r="F19" i="1"/>
  <c r="F18" i="1"/>
  <c r="F17" i="1"/>
  <c r="F16" i="1"/>
  <c r="F15" i="1"/>
  <c r="F14" i="1"/>
  <c r="F13" i="1"/>
  <c r="F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F11" i="1"/>
  <c r="F10" i="1"/>
  <c r="F9" i="1"/>
  <c r="F22" i="1" s="1"/>
  <c r="F26" i="1" s="1"/>
  <c r="E39" i="1" l="1"/>
  <c r="E41" i="1" s="1"/>
  <c r="F41" i="1" s="1"/>
  <c r="F28" i="1"/>
  <c r="F30" i="1"/>
  <c r="F43" i="1" l="1"/>
  <c r="F47" i="1" s="1"/>
</calcChain>
</file>

<file path=xl/sharedStrings.xml><?xml version="1.0" encoding="utf-8"?>
<sst xmlns="http://schemas.openxmlformats.org/spreadsheetml/2006/main" count="45" uniqueCount="34">
  <si>
    <t>INSERT THE RELEVANT DATA IN THE CELLS HIGHLIGHTED IN YELLOW ONLY</t>
  </si>
  <si>
    <t>COMPUTATION OF INTEREST ON DEPOSITS</t>
  </si>
  <si>
    <t>DEPOSITS</t>
  </si>
  <si>
    <t>Weighted Deposits</t>
  </si>
  <si>
    <t xml:space="preserve">Contributions in the month of </t>
  </si>
  <si>
    <t>January</t>
  </si>
  <si>
    <t>February</t>
  </si>
  <si>
    <t xml:space="preserve">March 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</si>
  <si>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</si>
  <si>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</si>
  <si>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</si>
  <si>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</si>
  <si>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</si>
  <si>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</si>
  <si>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</si>
  <si>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</si>
  <si>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</si>
  <si>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TOTAL </t>
  </si>
  <si>
    <t>Interest on deposit rate ( Weighted factor)</t>
  </si>
  <si>
    <t>GROSS INTEREST</t>
  </si>
  <si>
    <t>LESS 5 % WITHHOLDING TAX</t>
  </si>
  <si>
    <t>NET INTEREST</t>
  </si>
  <si>
    <t>KShs</t>
  </si>
  <si>
    <t>ADD DIVIDEND ON SHARES</t>
  </si>
  <si>
    <t>Rate of Dividends</t>
  </si>
  <si>
    <t>Gross Dividends</t>
  </si>
  <si>
    <t>Less Withholding Tax ( 5%)</t>
  </si>
  <si>
    <t>Net Dividends</t>
  </si>
  <si>
    <t xml:space="preserve">Total amount payable  </t>
  </si>
  <si>
    <t>Less: Bank charges</t>
  </si>
  <si>
    <t>TOTAL INTEREST ON DEPOSITS AND DIVIDENDS PAID</t>
  </si>
  <si>
    <t>Deposit as at 1 st January 2025</t>
  </si>
  <si>
    <t>Deposits - 31 Dec .2025</t>
  </si>
  <si>
    <t>Shares as at 31st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</si>
</sst>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2" borderId="3" xfId="0" applyFont="1" applyFill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165" fontId="3" fillId="2" borderId="6" xfId="1" applyNumberFormat="1" applyFont="1" applyFill="1" applyBorder="1"/>
    <xf numFmtId="13" fontId="3" fillId="0" borderId="0" xfId="1" applyNumberFormat="1" applyFont="1"/>
    <xf numFmtId="165" fontId="3" fillId="0" borderId="5" xfId="0" applyNumberFormat="1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165" fontId="2" fillId="0" borderId="0" xfId="0" applyNumberFormat="1" applyFont="1"/>
    <xf numFmtId="165" fontId="2" fillId="0" borderId="5" xfId="0" applyNumberFormat="1" applyFont="1" applyBorder="1"/>
    <xf numFmtId="165" fontId="3" fillId="0" borderId="0" xfId="0" applyNumberFormat="1" applyFont="1"/>
    <xf numFmtId="10" fontId="4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3" fillId="0" borderId="8" xfId="1" applyNumberFormat="1" applyFont="1" applyFill="1" applyBorder="1"/>
    <xf numFmtId="165" fontId="3" fillId="0" borderId="5" xfId="1" applyNumberFormat="1" applyFont="1" applyFill="1" applyBorder="1"/>
    <xf numFmtId="165" fontId="2" fillId="0" borderId="9" xfId="1" applyNumberFormat="1" applyFont="1" applyFill="1" applyBorder="1"/>
    <xf numFmtId="165" fontId="2" fillId="0" borderId="5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165" fontId="3" fillId="2" borderId="3" xfId="1" applyNumberFormat="1" applyFont="1" applyFill="1" applyBorder="1"/>
    <xf numFmtId="43" fontId="1" fillId="0" borderId="0" xfId="1"/>
    <xf numFmtId="9" fontId="4" fillId="0" borderId="0" xfId="1" applyNumberFormat="1" applyFont="1"/>
    <xf numFmtId="165" fontId="3" fillId="0" borderId="0" xfId="1" applyNumberFormat="1" applyFont="1"/>
    <xf numFmtId="165" fontId="3" fillId="0" borderId="10" xfId="1" applyNumberFormat="1" applyFont="1" applyBorder="1"/>
    <xf numFmtId="165" fontId="4" fillId="0" borderId="5" xfId="1" applyNumberFormat="1" applyFont="1" applyFill="1" applyBorder="1"/>
    <xf numFmtId="0" fontId="3" fillId="0" borderId="11" xfId="0" applyFont="1" applyBorder="1"/>
    <xf numFmtId="0" fontId="3" fillId="0" borderId="12" xfId="0" applyFont="1" applyBorder="1"/>
    <xf numFmtId="165" fontId="3" fillId="0" borderId="13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SS\Downloads\Interest%20and%20Dividend%20Calculation%20Template%202025.xlsx" TargetMode="External"/><Relationship Id="rId1" Type="http://schemas.openxmlformats.org/officeDocument/2006/relationships/externalLinkPath" Target="Interest%20and%20Dividend%20Calculation%20Templat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E"/>
      <sheetName val="Interest and Dividends"/>
      <sheetName val="Sheet1"/>
      <sheetName val="Chairman"/>
      <sheetName val="CEO"/>
      <sheetName val="Faith "/>
      <sheetName val="Joram "/>
    </sheetNames>
    <sheetDataSet>
      <sheetData sheetId="0">
        <row r="10">
          <cell r="F10">
            <v>0.91666666666666663</v>
          </cell>
        </row>
        <row r="11">
          <cell r="F11">
            <v>0.83333333333333337</v>
          </cell>
        </row>
        <row r="12">
          <cell r="F12">
            <v>0.75</v>
          </cell>
        </row>
        <row r="13">
          <cell r="F13">
            <v>0.66666666666666663</v>
          </cell>
        </row>
        <row r="14">
          <cell r="F14">
            <v>0.58333333333333337</v>
          </cell>
        </row>
        <row r="15">
          <cell r="F15">
            <v>0.5</v>
          </cell>
        </row>
        <row r="16">
          <cell r="F16">
            <v>0.41666666666666669</v>
          </cell>
        </row>
        <row r="17">
          <cell r="F17">
            <v>0.33333333333333331</v>
          </cell>
        </row>
        <row r="18">
          <cell r="F18">
            <v>0.25</v>
          </cell>
        </row>
        <row r="19">
          <cell r="F19">
            <v>0.16666666666666666</v>
          </cell>
        </row>
        <row r="20">
          <cell r="F20">
            <v>8.3333333333333329E-2</v>
          </cell>
        </row>
        <row r="21">
          <cell r="F2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EE749-824B-4695-AEC7-000234E64FF7}">
  <dimension ref="A1:I49"/>
  <sheetViews>
    <sheetView tabSelected="1" workbookViewId="0">
      <selection activeCell="K6" sqref="K6"/>
    </sheetView>
  </sheetViews>
  <sheetFormatPr defaultColWidth="8.81640625" defaultRowHeight="13" x14ac:dyDescent="0.3"/>
  <cols>
    <col min="1" max="1" width="8.81640625" style="4"/>
    <col min="2" max="2" width="25.81640625" style="4" customWidth="1"/>
    <col min="3" max="3" width="20.453125" style="4" customWidth="1"/>
    <col min="4" max="4" width="26.26953125" style="4" customWidth="1"/>
    <col min="5" max="5" width="12.08984375" style="4" customWidth="1"/>
    <col min="6" max="6" width="18.1796875" style="4" customWidth="1"/>
    <col min="7" max="8" width="8.81640625" style="4"/>
    <col min="9" max="9" width="10.453125" style="4" bestFit="1" customWidth="1"/>
    <col min="10" max="16384" width="8.81640625" style="4"/>
  </cols>
  <sheetData>
    <row r="1" spans="1:6" ht="14" thickTop="1" thickBot="1" x14ac:dyDescent="0.35">
      <c r="A1" s="1" t="s">
        <v>0</v>
      </c>
      <c r="B1" s="2"/>
      <c r="C1" s="2"/>
      <c r="D1" s="2"/>
      <c r="E1" s="2"/>
      <c r="F1" s="3"/>
    </row>
    <row r="2" spans="1:6" ht="13.5" thickTop="1" x14ac:dyDescent="0.3">
      <c r="A2" s="5"/>
      <c r="F2" s="6"/>
    </row>
    <row r="3" spans="1:6" x14ac:dyDescent="0.3">
      <c r="A3" s="5"/>
      <c r="B3" s="7" t="s">
        <v>1</v>
      </c>
      <c r="C3" s="7"/>
      <c r="D3" s="7"/>
      <c r="E3" s="7"/>
      <c r="F3" s="8"/>
    </row>
    <row r="4" spans="1:6" x14ac:dyDescent="0.3">
      <c r="A4" s="5"/>
      <c r="F4" s="6"/>
    </row>
    <row r="5" spans="1:6" x14ac:dyDescent="0.3">
      <c r="A5" s="5"/>
      <c r="F5" s="6"/>
    </row>
    <row r="6" spans="1:6" x14ac:dyDescent="0.3">
      <c r="A6" s="5"/>
      <c r="F6" s="6"/>
    </row>
    <row r="7" spans="1:6" x14ac:dyDescent="0.3">
      <c r="A7" s="5"/>
      <c r="D7" s="9" t="s">
        <v>2</v>
      </c>
      <c r="E7" s="10"/>
      <c r="F7" s="11" t="s">
        <v>3</v>
      </c>
    </row>
    <row r="8" spans="1:6" ht="13.5" thickBot="1" x14ac:dyDescent="0.35">
      <c r="A8" s="5"/>
      <c r="F8" s="6"/>
    </row>
    <row r="9" spans="1:6" ht="13.5" thickBot="1" x14ac:dyDescent="0.35">
      <c r="A9" s="5">
        <v>1</v>
      </c>
      <c r="B9" s="4" t="s">
        <v>31</v>
      </c>
      <c r="D9" s="12"/>
      <c r="E9" s="13"/>
      <c r="F9" s="14">
        <f>+D9</f>
        <v>0</v>
      </c>
    </row>
    <row r="10" spans="1:6" ht="13.5" thickBot="1" x14ac:dyDescent="0.35">
      <c r="A10" s="5">
        <v>2</v>
      </c>
      <c r="B10" s="4" t="s">
        <v>4</v>
      </c>
      <c r="C10" s="4" t="s">
        <v>5</v>
      </c>
      <c r="D10" s="12"/>
      <c r="E10" s="13"/>
      <c r="F10" s="14">
        <f>+D10*[1]FORMULAE!F10</f>
        <v>0</v>
      </c>
    </row>
    <row r="11" spans="1:6" ht="13.5" thickBot="1" x14ac:dyDescent="0.35">
      <c r="A11" s="5">
        <v>3</v>
      </c>
      <c r="B11" s="4" t="s">
        <v>4</v>
      </c>
      <c r="C11" s="4" t="s">
        <v>6</v>
      </c>
      <c r="D11" s="12"/>
      <c r="E11" s="13"/>
      <c r="F11" s="14">
        <f>+D11*[1]FORMULAE!F11</f>
        <v>0</v>
      </c>
    </row>
    <row r="12" spans="1:6" ht="13.5" thickBot="1" x14ac:dyDescent="0.35">
      <c r="A12" s="5">
        <f t="shared" ref="A12:A21" si="0">+A11+1</f>
        <v>4</v>
      </c>
      <c r="B12" s="4" t="s">
        <v>4</v>
      </c>
      <c r="C12" s="4" t="s">
        <v>7</v>
      </c>
      <c r="D12" s="12"/>
      <c r="E12" s="13"/>
      <c r="F12" s="14">
        <f>+D12*[1]FORMULAE!F12</f>
        <v>0</v>
      </c>
    </row>
    <row r="13" spans="1:6" ht="13.5" thickBot="1" x14ac:dyDescent="0.35">
      <c r="A13" s="5">
        <f t="shared" si="0"/>
        <v>5</v>
      </c>
      <c r="B13" s="4" t="s">
        <v>4</v>
      </c>
      <c r="C13" s="4" t="s">
        <v>8</v>
      </c>
      <c r="D13" s="12"/>
      <c r="E13" s="13"/>
      <c r="F13" s="14">
        <f>+D13*[1]FORMULAE!F13</f>
        <v>0</v>
      </c>
    </row>
    <row r="14" spans="1:6" ht="13.5" thickBot="1" x14ac:dyDescent="0.35">
      <c r="A14" s="5">
        <f t="shared" si="0"/>
        <v>6</v>
      </c>
      <c r="B14" s="4" t="s">
        <v>4</v>
      </c>
      <c r="C14" s="4" t="s">
        <v>9</v>
      </c>
      <c r="D14" s="12"/>
      <c r="E14" s="13"/>
      <c r="F14" s="14">
        <f>+D14*[1]FORMULAE!F14</f>
        <v>0</v>
      </c>
    </row>
    <row r="15" spans="1:6" ht="13.5" thickBot="1" x14ac:dyDescent="0.35">
      <c r="A15" s="5">
        <f t="shared" si="0"/>
        <v>7</v>
      </c>
      <c r="B15" s="4" t="s">
        <v>4</v>
      </c>
      <c r="C15" s="4" t="s">
        <v>10</v>
      </c>
      <c r="D15" s="12"/>
      <c r="E15" s="13"/>
      <c r="F15" s="14">
        <f>+D15*[1]FORMULAE!F15</f>
        <v>0</v>
      </c>
    </row>
    <row r="16" spans="1:6" ht="13.5" thickBot="1" x14ac:dyDescent="0.35">
      <c r="A16" s="5">
        <f t="shared" si="0"/>
        <v>8</v>
      </c>
      <c r="B16" s="4" t="s">
        <v>4</v>
      </c>
      <c r="C16" s="4" t="s">
        <v>11</v>
      </c>
      <c r="D16" s="12"/>
      <c r="E16" s="13"/>
      <c r="F16" s="14">
        <f>+D16*[1]FORMULAE!F16</f>
        <v>0</v>
      </c>
    </row>
    <row r="17" spans="1:6" ht="13.5" thickBot="1" x14ac:dyDescent="0.35">
      <c r="A17" s="5">
        <f t="shared" si="0"/>
        <v>9</v>
      </c>
      <c r="B17" s="4" t="s">
        <v>4</v>
      </c>
      <c r="C17" s="4" t="s">
        <v>12</v>
      </c>
      <c r="D17" s="12"/>
      <c r="E17" s="13"/>
      <c r="F17" s="14">
        <f>+D17*[1]FORMULAE!F17</f>
        <v>0</v>
      </c>
    </row>
    <row r="18" spans="1:6" ht="13.5" thickBot="1" x14ac:dyDescent="0.35">
      <c r="A18" s="5">
        <f t="shared" si="0"/>
        <v>10</v>
      </c>
      <c r="B18" s="4" t="s">
        <v>4</v>
      </c>
      <c r="C18" s="4" t="s">
        <v>13</v>
      </c>
      <c r="D18" s="12"/>
      <c r="E18" s="13"/>
      <c r="F18" s="14">
        <f>+D18*[1]FORMULAE!F18</f>
        <v>0</v>
      </c>
    </row>
    <row r="19" spans="1:6" ht="13.5" thickBot="1" x14ac:dyDescent="0.35">
      <c r="A19" s="5">
        <f t="shared" si="0"/>
        <v>11</v>
      </c>
      <c r="B19" s="4" t="s">
        <v>4</v>
      </c>
      <c r="C19" s="4" t="s">
        <v>14</v>
      </c>
      <c r="D19" s="12"/>
      <c r="E19" s="13"/>
      <c r="F19" s="14">
        <f>+D19*[1]FORMULAE!F19</f>
        <v>0</v>
      </c>
    </row>
    <row r="20" spans="1:6" ht="13.5" thickBot="1" x14ac:dyDescent="0.35">
      <c r="A20" s="5">
        <f t="shared" si="0"/>
        <v>12</v>
      </c>
      <c r="B20" s="4" t="s">
        <v>4</v>
      </c>
      <c r="C20" s="4" t="s">
        <v>15</v>
      </c>
      <c r="D20" s="12"/>
      <c r="E20" s="13"/>
      <c r="F20" s="14">
        <f>+D20*[1]FORMULAE!F20</f>
        <v>0</v>
      </c>
    </row>
    <row r="21" spans="1:6" ht="13.5" thickBot="1" x14ac:dyDescent="0.35">
      <c r="A21" s="5">
        <f t="shared" si="0"/>
        <v>13</v>
      </c>
      <c r="B21" s="4" t="s">
        <v>4</v>
      </c>
      <c r="C21" s="4" t="s">
        <v>16</v>
      </c>
      <c r="D21" s="12"/>
      <c r="E21" s="13"/>
      <c r="F21" s="14">
        <f>+D21*[1]FORMULAE!F21</f>
        <v>0</v>
      </c>
    </row>
    <row r="22" spans="1:6" ht="13.5" thickBot="1" x14ac:dyDescent="0.35">
      <c r="A22" s="5"/>
      <c r="B22" s="9" t="s">
        <v>17</v>
      </c>
      <c r="C22" s="9" t="s">
        <v>32</v>
      </c>
      <c r="D22" s="15">
        <f>SUM(D9:D21)</f>
        <v>0</v>
      </c>
      <c r="E22" s="9"/>
      <c r="F22" s="16">
        <f>SUM(F9:F21)</f>
        <v>0</v>
      </c>
    </row>
    <row r="23" spans="1:6" ht="13.5" thickTop="1" x14ac:dyDescent="0.3">
      <c r="A23" s="5"/>
      <c r="B23" s="9"/>
      <c r="C23" s="9"/>
      <c r="D23" s="17"/>
      <c r="E23" s="9"/>
      <c r="F23" s="18"/>
    </row>
    <row r="24" spans="1:6" x14ac:dyDescent="0.3">
      <c r="A24" s="5"/>
      <c r="B24" s="4" t="s">
        <v>18</v>
      </c>
      <c r="D24" s="19"/>
      <c r="F24" s="20">
        <v>7.0000000000000007E-2</v>
      </c>
    </row>
    <row r="25" spans="1:6" x14ac:dyDescent="0.3">
      <c r="A25" s="5"/>
      <c r="D25" s="19"/>
      <c r="F25" s="21"/>
    </row>
    <row r="26" spans="1:6" x14ac:dyDescent="0.3">
      <c r="A26" s="5"/>
      <c r="B26" s="4" t="s">
        <v>19</v>
      </c>
      <c r="F26" s="22">
        <f>+F22*F24</f>
        <v>0</v>
      </c>
    </row>
    <row r="27" spans="1:6" x14ac:dyDescent="0.3">
      <c r="A27" s="5"/>
      <c r="F27" s="23"/>
    </row>
    <row r="28" spans="1:6" x14ac:dyDescent="0.3">
      <c r="A28" s="5"/>
      <c r="B28" s="4" t="s">
        <v>20</v>
      </c>
      <c r="F28" s="23">
        <f>+F26*5%</f>
        <v>0</v>
      </c>
    </row>
    <row r="29" spans="1:6" ht="13.5" thickBot="1" x14ac:dyDescent="0.35">
      <c r="A29" s="5"/>
      <c r="F29" s="23"/>
    </row>
    <row r="30" spans="1:6" ht="13.5" thickBot="1" x14ac:dyDescent="0.35">
      <c r="A30" s="5"/>
      <c r="B30" s="4" t="s">
        <v>21</v>
      </c>
      <c r="E30" s="4" t="s">
        <v>22</v>
      </c>
      <c r="F30" s="24">
        <f>+F26-F28</f>
        <v>0</v>
      </c>
    </row>
    <row r="31" spans="1:6" ht="13.5" thickTop="1" x14ac:dyDescent="0.3">
      <c r="A31" s="5"/>
      <c r="F31" s="25"/>
    </row>
    <row r="32" spans="1:6" ht="13.5" thickBot="1" x14ac:dyDescent="0.35">
      <c r="A32" s="5"/>
      <c r="B32" s="26" t="s">
        <v>23</v>
      </c>
      <c r="C32" s="26"/>
      <c r="D32" s="26"/>
      <c r="E32" s="26"/>
      <c r="F32" s="27"/>
    </row>
    <row r="33" spans="1:9" ht="14" thickTop="1" thickBot="1" x14ac:dyDescent="0.35">
      <c r="A33" s="5"/>
      <c r="C33" s="4" t="s">
        <v>33</v>
      </c>
      <c r="E33" s="28"/>
      <c r="F33" s="25"/>
    </row>
    <row r="34" spans="1:9" ht="15" thickTop="1" x14ac:dyDescent="0.35">
      <c r="A34" s="5"/>
      <c r="F34" s="25"/>
      <c r="I34" s="29"/>
    </row>
    <row r="35" spans="1:9" x14ac:dyDescent="0.3">
      <c r="A35" s="5"/>
      <c r="C35" s="4" t="s">
        <v>24</v>
      </c>
      <c r="E35" s="30">
        <v>0.11</v>
      </c>
      <c r="F35" s="25"/>
    </row>
    <row r="36" spans="1:9" x14ac:dyDescent="0.3">
      <c r="A36" s="5"/>
      <c r="F36" s="25"/>
    </row>
    <row r="37" spans="1:9" x14ac:dyDescent="0.3">
      <c r="A37" s="5"/>
      <c r="C37" s="4" t="s">
        <v>25</v>
      </c>
      <c r="E37" s="31">
        <f>+E33*E35</f>
        <v>0</v>
      </c>
      <c r="F37" s="25"/>
    </row>
    <row r="38" spans="1:9" x14ac:dyDescent="0.3">
      <c r="A38" s="5"/>
      <c r="E38" s="31"/>
      <c r="F38" s="25"/>
    </row>
    <row r="39" spans="1:9" x14ac:dyDescent="0.3">
      <c r="A39" s="5"/>
      <c r="C39" s="4" t="s">
        <v>26</v>
      </c>
      <c r="E39" s="31">
        <f>+E37*5%</f>
        <v>0</v>
      </c>
      <c r="F39" s="25"/>
    </row>
    <row r="40" spans="1:9" x14ac:dyDescent="0.3">
      <c r="A40" s="5"/>
      <c r="E40" s="31"/>
      <c r="F40" s="25"/>
    </row>
    <row r="41" spans="1:9" ht="13.5" thickBot="1" x14ac:dyDescent="0.35">
      <c r="A41" s="5"/>
      <c r="C41" s="4" t="s">
        <v>27</v>
      </c>
      <c r="E41" s="32">
        <f>+E37-E39</f>
        <v>0</v>
      </c>
      <c r="F41" s="25">
        <f>+E41</f>
        <v>0</v>
      </c>
    </row>
    <row r="42" spans="1:9" ht="13.5" thickBot="1" x14ac:dyDescent="0.35">
      <c r="A42" s="5"/>
      <c r="F42" s="25"/>
    </row>
    <row r="43" spans="1:9" ht="13.5" thickBot="1" x14ac:dyDescent="0.35">
      <c r="A43" s="5"/>
      <c r="C43" s="4" t="s">
        <v>28</v>
      </c>
      <c r="F43" s="24">
        <f>+F41+F30</f>
        <v>0</v>
      </c>
    </row>
    <row r="44" spans="1:9" ht="13.5" thickTop="1" x14ac:dyDescent="0.3">
      <c r="A44" s="5"/>
      <c r="F44" s="25"/>
    </row>
    <row r="45" spans="1:9" x14ac:dyDescent="0.3">
      <c r="A45" s="5"/>
      <c r="C45" s="4" t="s">
        <v>29</v>
      </c>
      <c r="F45" s="25">
        <v>120</v>
      </c>
    </row>
    <row r="46" spans="1:9" x14ac:dyDescent="0.3">
      <c r="A46" s="5"/>
      <c r="F46" s="25"/>
    </row>
    <row r="47" spans="1:9" x14ac:dyDescent="0.3">
      <c r="A47" s="5"/>
      <c r="C47" s="4" t="s">
        <v>30</v>
      </c>
      <c r="F47" s="33">
        <f>+F43-F45</f>
        <v>-120</v>
      </c>
    </row>
    <row r="48" spans="1:9" ht="13.5" thickBot="1" x14ac:dyDescent="0.35">
      <c r="A48" s="34"/>
      <c r="B48" s="35"/>
      <c r="C48" s="35"/>
      <c r="D48" s="35"/>
      <c r="E48" s="35"/>
      <c r="F48" s="36"/>
    </row>
    <row r="49" s="4" customFormat="1" ht="13.5" thickTop="1" x14ac:dyDescent="0.3"/>
  </sheetData>
  <mergeCells count="2">
    <mergeCell ref="B3:F3"/>
    <mergeCell ref="B32:F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Maingi</dc:creator>
  <cp:lastModifiedBy>Isaac Maingi</cp:lastModifiedBy>
  <dcterms:created xsi:type="dcterms:W3CDTF">2026-02-10T08:29:40Z</dcterms:created>
  <dcterms:modified xsi:type="dcterms:W3CDTF">2026-02-10T08:32:04Z</dcterms:modified>
</cp:coreProperties>
</file>