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ll Documents\Year 2024\Routine folder\"/>
    </mc:Choice>
  </mc:AlternateContent>
  <bookViews>
    <workbookView xWindow="0" yWindow="0" windowWidth="20490" windowHeight="6150" tabRatio="825" firstSheet="1" activeTab="1"/>
  </bookViews>
  <sheets>
    <sheet name="FORMULAE" sheetId="4" state="hidden" r:id="rId1"/>
    <sheet name="Interest and Dividends" sheetId="2" r:id="rId2"/>
  </sheets>
  <externalReferences>
    <externalReference r:id="rId3"/>
  </externalReferences>
  <definedNames>
    <definedName name="AMREF" localSheetId="0">#REF!</definedName>
    <definedName name="AMREF" localSheetId="1">#REF!</definedName>
    <definedName name="AMREF">#REF!</definedName>
    <definedName name="_xlnm.Database" localSheetId="0">#REF!</definedName>
    <definedName name="_xlnm.Database" localSheetId="1">#REF!</definedName>
    <definedName name="_xlnm.Database">#REF!</definedName>
    <definedName name="DIVB" localSheetId="0">#REF!</definedName>
    <definedName name="DIVB" localSheetId="1">#REF!</definedName>
    <definedName name="DIVB">#REF!</definedName>
    <definedName name="DIVCC" localSheetId="0">#REF!</definedName>
    <definedName name="DIVCC" localSheetId="1">#REF!</definedName>
    <definedName name="DIVCC">#REF!</definedName>
    <definedName name="MonitoringAndEvaluation" localSheetId="0">#REF!</definedName>
    <definedName name="MonitoringAndEvaluation" localSheetId="1">#REF!</definedName>
    <definedName name="MonitoringAndEvaluation">#REF!</definedName>
    <definedName name="NutritionSupportCommunity" localSheetId="0">#REF!</definedName>
    <definedName name="NutritionSupportCommunity" localSheetId="1">#REF!</definedName>
    <definedName name="NutritionSupportCommunity">#REF!</definedName>
    <definedName name="NutritionSupportHealthFacilities" localSheetId="0">#REF!</definedName>
    <definedName name="NutritionSupportHealthFacilities" localSheetId="1">#REF!</definedName>
    <definedName name="NutritionSupportHealthFacilities">#REF!</definedName>
    <definedName name="TechnicalGuidanceCoordination" localSheetId="0">#REF!</definedName>
    <definedName name="TechnicalGuidanceCoordination" localSheetId="1">#REF!</definedName>
    <definedName name="TechnicalGuidanceCoordination">#REF!</definedName>
    <definedName name="YTDB" localSheetId="0">#REF!</definedName>
    <definedName name="YTDB" localSheetId="1">#REF!</definedName>
    <definedName name="YTDB">#REF!</definedName>
  </definedNames>
  <calcPr calcId="162913"/>
  <customWorkbookViews>
    <customWorkbookView name="James.Warui - Personal View" guid="{ECF3D422-C1EA-4206-A297-03E23215D2CC}" mergeInterval="0" personalView="1" maximized="1" xWindow="1" yWindow="1" windowWidth="1366" windowHeight="496" tabRatio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12" i="2"/>
  <c r="A13" i="2" s="1"/>
  <c r="A14" i="2" s="1"/>
  <c r="A15" i="2" s="1"/>
  <c r="A16" i="2" s="1"/>
  <c r="A17" i="2" s="1"/>
  <c r="A18" i="2" s="1"/>
  <c r="A19" i="2" s="1"/>
  <c r="A20" i="2" s="1"/>
  <c r="F16" i="2"/>
  <c r="F11" i="2"/>
  <c r="F15" i="2"/>
  <c r="F14" i="2"/>
  <c r="F10" i="2"/>
  <c r="F9" i="2"/>
  <c r="F24" i="4"/>
  <c r="E37" i="4"/>
  <c r="F17" i="2" l="1"/>
  <c r="F22" i="4"/>
  <c r="F26" i="4" s="1"/>
  <c r="F28" i="4" s="1"/>
  <c r="F30" i="4" s="1"/>
  <c r="E39" i="4"/>
  <c r="E41" i="4" s="1"/>
  <c r="F41" i="4" s="1"/>
  <c r="F12" i="2" l="1"/>
  <c r="F13" i="2"/>
  <c r="F43" i="4"/>
  <c r="F47" i="4" s="1"/>
  <c r="F18" i="2" l="1"/>
  <c r="F19" i="2"/>
  <c r="F20" i="2" l="1"/>
  <c r="F21" i="2"/>
  <c r="E37" i="2"/>
  <c r="E39" i="2" s="1"/>
  <c r="A21" i="2"/>
  <c r="F22" i="2" l="1"/>
  <c r="F26" i="2" s="1"/>
  <c r="D22" i="2"/>
  <c r="E41" i="2"/>
  <c r="F41" i="2" s="1"/>
  <c r="F28" i="2" l="1"/>
  <c r="F30" i="2" s="1"/>
  <c r="F43" i="2" l="1"/>
  <c r="F47" i="2" s="1"/>
</calcChain>
</file>

<file path=xl/sharedStrings.xml><?xml version="1.0" encoding="utf-8"?>
<sst xmlns="http://schemas.openxmlformats.org/spreadsheetml/2006/main" count="90" uniqueCount="40">
  <si>
    <t>INSERT THE RELEVANT DATA IN THE CELLS HIGHLIGHTED IN GREEN ONLY</t>
  </si>
  <si>
    <t>COMPUTATION OF INTEREST ON DEPOSITS</t>
  </si>
  <si>
    <t>DEPOSITS</t>
  </si>
  <si>
    <t>Weighted Deposits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</si>
  <si>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</si>
  <si>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</si>
  <si>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</si>
  <si>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</si>
  <si>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</si>
  <si>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</si>
  <si>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</si>
  <si>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</si>
  <si>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</si>
  <si>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</si>
  <si>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</si>
  <si>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</si>
  <si>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</si>
  <si>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Interest on deposit rate ( Weighted factor)</t>
  </si>
  <si>
    <t>GROSS INTEREST</t>
  </si>
  <si>
    <t>LESS 5 % WITHHOLDING TAX</t>
  </si>
  <si>
    <t>NET INTEREST</t>
  </si>
  <si>
    <t>KShs</t>
  </si>
  <si>
    <t>ADD DIVIDEND ON SHARES</t>
  </si>
  <si>
    <t>Rate of Dividends</t>
  </si>
  <si>
    <t>Gross Dividends</t>
  </si>
  <si>
    <t>Less Withholding Tax ( 5%)</t>
  </si>
  <si>
    <t>Net Dividends</t>
  </si>
  <si>
    <t xml:space="preserve">Total amount payable  </t>
  </si>
  <si>
    <t>Less interest on advance agaist dividends for the year 2020</t>
  </si>
  <si>
    <t xml:space="preserve">Contributions in the month of </t>
  </si>
  <si>
    <t>TOTAL INEREST ON DEPOSITS AND DIVIDENDS PAID</t>
  </si>
  <si>
    <t>Shares as at 31st December 2020</t>
  </si>
  <si>
    <t>Deposit as at 1 st January 2020</t>
  </si>
  <si>
    <t>Deposits - 31 Dec .2020</t>
  </si>
  <si>
    <t>TOTAL INTEREST ON DEPOSITS AND DIVIDENDS PAID</t>
  </si>
  <si>
    <t>Less: Bank charges</t>
  </si>
  <si>
    <t>INSERT THE RELEVANT DATA IN THE CELLS HIGHLIGHTED IN YELLOW ONLY</t>
  </si>
  <si>
    <t>Deposit as at 1 st January 2023</t>
  </si>
  <si>
    <t>Shares as at 31st December 2023</t>
  </si>
  <si>
    <t>Deposits - 31 Dec 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</si>
</sst>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.000_ ;\-#,##0.00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b/>
      <u/>
      <sz val="9"/>
      <name val="Century Gothic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46">
    <xf numFmtId="0" fontId="0" fillId="0" borderId="0" applyNumberFormat="0" applyFill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25" fillId="0" borderId="0" applyFill="0" applyProtection="0"/>
    <xf numFmtId="43" fontId="27" fillId="0" borderId="0" applyFill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164" fontId="26" fillId="0" borderId="0" applyFont="0" applyFill="0" applyBorder="0" applyAlignment="0" applyProtection="0"/>
    <xf numFmtId="0" fontId="26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6" fillId="0" borderId="0" applyNumberFormat="0" applyFill="0" applyProtection="0"/>
    <xf numFmtId="43" fontId="26" fillId="0" borderId="0" applyFill="0" applyProtection="0"/>
    <xf numFmtId="43" fontId="26" fillId="0" borderId="0" applyFont="0" applyFill="0" applyBorder="0" applyAlignment="0" applyProtection="0"/>
    <xf numFmtId="0" fontId="26" fillId="0" borderId="0" applyNumberFormat="0" applyFill="0" applyProtection="0"/>
    <xf numFmtId="43" fontId="26" fillId="0" borderId="0" applyFill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Protection="0"/>
    <xf numFmtId="0" fontId="23" fillId="0" borderId="0"/>
    <xf numFmtId="0" fontId="26" fillId="0" borderId="0" applyNumberFormat="0" applyFill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45" fillId="0" borderId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45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6" fillId="0" borderId="0"/>
    <xf numFmtId="0" fontId="25" fillId="0" borderId="0" applyNumberFormat="0" applyFill="0" applyProtection="0"/>
    <xf numFmtId="43" fontId="25" fillId="0" borderId="0" applyFill="0" applyProtection="0"/>
    <xf numFmtId="43" fontId="46" fillId="0" borderId="0" applyFont="0" applyFill="0" applyBorder="0" applyAlignment="0" applyProtection="0"/>
    <xf numFmtId="0" fontId="25" fillId="0" borderId="0" applyNumberFormat="0" applyFill="0" applyProtection="0"/>
    <xf numFmtId="0" fontId="5" fillId="0" borderId="0"/>
    <xf numFmtId="0" fontId="4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1" applyNumberFormat="0" applyAlignment="0" applyProtection="0"/>
    <xf numFmtId="0" fontId="53" fillId="50" borderId="12" applyNumberFormat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52" borderId="11" applyNumberFormat="0" applyAlignment="0" applyProtection="0"/>
    <xf numFmtId="0" fontId="60" fillId="0" borderId="16" applyNumberFormat="0" applyFill="0" applyAlignment="0" applyProtection="0"/>
    <xf numFmtId="0" fontId="61" fillId="53" borderId="0" applyNumberFormat="0" applyBorder="0" applyAlignment="0" applyProtection="0"/>
    <xf numFmtId="0" fontId="1" fillId="54" borderId="17" applyNumberFormat="0" applyFont="0" applyAlignment="0" applyProtection="0"/>
    <xf numFmtId="0" fontId="62" fillId="49" borderId="18" applyNumberFormat="0" applyAlignment="0" applyProtection="0"/>
    <xf numFmtId="0" fontId="6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48" fillId="0" borderId="0"/>
  </cellStyleXfs>
  <cellXfs count="74">
    <xf numFmtId="0" fontId="0" fillId="0" borderId="0" xfId="0"/>
    <xf numFmtId="0" fontId="65" fillId="0" borderId="20" xfId="0" applyFont="1" applyBorder="1"/>
    <xf numFmtId="0" fontId="65" fillId="0" borderId="21" xfId="0" applyFont="1" applyBorder="1"/>
    <xf numFmtId="0" fontId="65" fillId="55" borderId="22" xfId="0" applyFont="1" applyFill="1" applyBorder="1"/>
    <xf numFmtId="0" fontId="0" fillId="0" borderId="23" xfId="0" applyBorder="1"/>
    <xf numFmtId="0" fontId="0" fillId="0" borderId="10" xfId="0" applyBorder="1"/>
    <xf numFmtId="0" fontId="67" fillId="0" borderId="0" xfId="0" applyFont="1"/>
    <xf numFmtId="0" fontId="67" fillId="0" borderId="0" xfId="0" applyFont="1" applyAlignment="1">
      <alignment horizontal="right"/>
    </xf>
    <xf numFmtId="0" fontId="67" fillId="0" borderId="10" xfId="0" applyFont="1" applyBorder="1" applyAlignment="1">
      <alignment horizontal="right"/>
    </xf>
    <xf numFmtId="165" fontId="48" fillId="55" borderId="24" xfId="28" applyNumberFormat="1" applyFont="1" applyFill="1" applyBorder="1"/>
    <xf numFmtId="0" fontId="67" fillId="0" borderId="0" xfId="0" applyFont="1" applyFill="1"/>
    <xf numFmtId="0" fontId="68" fillId="0" borderId="0" xfId="0" applyFont="1" applyFill="1"/>
    <xf numFmtId="165" fontId="67" fillId="0" borderId="25" xfId="0" applyNumberFormat="1" applyFont="1" applyBorder="1"/>
    <xf numFmtId="165" fontId="67" fillId="0" borderId="26" xfId="0" applyNumberFormat="1" applyFont="1" applyBorder="1"/>
    <xf numFmtId="165" fontId="67" fillId="0" borderId="0" xfId="0" applyNumberFormat="1" applyFont="1"/>
    <xf numFmtId="165" fontId="67" fillId="0" borderId="10" xfId="0" applyNumberFormat="1" applyFont="1" applyBorder="1"/>
    <xf numFmtId="0" fontId="0" fillId="0" borderId="0" xfId="0" applyFill="1"/>
    <xf numFmtId="165" fontId="0" fillId="0" borderId="0" xfId="0" applyNumberFormat="1"/>
    <xf numFmtId="0" fontId="0" fillId="0" borderId="10" xfId="0" applyFill="1" applyBorder="1" applyAlignment="1">
      <alignment horizontal="center"/>
    </xf>
    <xf numFmtId="165" fontId="47" fillId="0" borderId="26" xfId="28" applyNumberFormat="1" applyFont="1" applyFill="1" applyBorder="1"/>
    <xf numFmtId="165" fontId="48" fillId="0" borderId="10" xfId="28" applyNumberFormat="1" applyFont="1" applyFill="1" applyBorder="1"/>
    <xf numFmtId="165" fontId="67" fillId="0" borderId="27" xfId="28" applyNumberFormat="1" applyFont="1" applyFill="1" applyBorder="1"/>
    <xf numFmtId="165" fontId="67" fillId="0" borderId="10" xfId="28" applyNumberFormat="1" applyFont="1" applyFill="1" applyBorder="1"/>
    <xf numFmtId="165" fontId="0" fillId="55" borderId="22" xfId="28" applyNumberFormat="1" applyFont="1" applyFill="1" applyBorder="1"/>
    <xf numFmtId="9" fontId="0" fillId="0" borderId="0" xfId="28" applyNumberFormat="1" applyFont="1"/>
    <xf numFmtId="165" fontId="0" fillId="0" borderId="0" xfId="28" applyNumberFormat="1" applyFont="1"/>
    <xf numFmtId="165" fontId="0" fillId="0" borderId="28" xfId="28" applyNumberFormat="1" applyFont="1" applyBorder="1"/>
    <xf numFmtId="0" fontId="0" fillId="0" borderId="29" xfId="0" applyBorder="1"/>
    <xf numFmtId="0" fontId="0" fillId="0" borderId="30" xfId="0" applyBorder="1"/>
    <xf numFmtId="165" fontId="48" fillId="0" borderId="31" xfId="28" applyNumberFormat="1" applyFont="1" applyFill="1" applyBorder="1"/>
    <xf numFmtId="13" fontId="48" fillId="0" borderId="0" xfId="28" applyNumberFormat="1" applyFont="1"/>
    <xf numFmtId="0" fontId="25" fillId="0" borderId="0" xfId="0" applyFont="1"/>
    <xf numFmtId="166" fontId="0" fillId="0" borderId="10" xfId="0" applyNumberFormat="1" applyFill="1" applyBorder="1" applyAlignment="1">
      <alignment horizontal="right"/>
    </xf>
    <xf numFmtId="167" fontId="0" fillId="0" borderId="10" xfId="0" applyNumberFormat="1" applyBorder="1"/>
    <xf numFmtId="0" fontId="70" fillId="0" borderId="20" xfId="0" applyFont="1" applyBorder="1"/>
    <xf numFmtId="0" fontId="70" fillId="0" borderId="21" xfId="0" applyFont="1" applyBorder="1"/>
    <xf numFmtId="0" fontId="70" fillId="56" borderId="22" xfId="0" applyFont="1" applyFill="1" applyBorder="1"/>
    <xf numFmtId="0" fontId="71" fillId="0" borderId="0" xfId="0" applyFont="1"/>
    <xf numFmtId="0" fontId="71" fillId="0" borderId="23" xfId="0" applyFont="1" applyBorder="1"/>
    <xf numFmtId="0" fontId="71" fillId="0" borderId="10" xfId="0" applyFont="1" applyBorder="1"/>
    <xf numFmtId="0" fontId="70" fillId="0" borderId="0" xfId="0" applyFont="1"/>
    <xf numFmtId="0" fontId="70" fillId="0" borderId="0" xfId="0" applyFont="1" applyAlignment="1">
      <alignment horizontal="right"/>
    </xf>
    <xf numFmtId="0" fontId="70" fillId="0" borderId="10" xfId="0" applyFont="1" applyBorder="1" applyAlignment="1">
      <alignment horizontal="right"/>
    </xf>
    <xf numFmtId="165" fontId="71" fillId="56" borderId="24" xfId="28" applyNumberFormat="1" applyFont="1" applyFill="1" applyBorder="1"/>
    <xf numFmtId="13" fontId="71" fillId="0" borderId="0" xfId="28" applyNumberFormat="1" applyFont="1"/>
    <xf numFmtId="165" fontId="71" fillId="0" borderId="10" xfId="0" applyNumberFormat="1" applyFont="1" applyBorder="1"/>
    <xf numFmtId="0" fontId="70" fillId="0" borderId="0" xfId="0" applyFont="1" applyFill="1"/>
    <xf numFmtId="165" fontId="70" fillId="0" borderId="25" xfId="0" applyNumberFormat="1" applyFont="1" applyBorder="1"/>
    <xf numFmtId="165" fontId="70" fillId="0" borderId="26" xfId="0" applyNumberFormat="1" applyFont="1" applyBorder="1"/>
    <xf numFmtId="165" fontId="70" fillId="0" borderId="0" xfId="0" applyNumberFormat="1" applyFont="1"/>
    <xf numFmtId="165" fontId="70" fillId="0" borderId="10" xfId="0" applyNumberFormat="1" applyFont="1" applyBorder="1"/>
    <xf numFmtId="0" fontId="71" fillId="0" borderId="0" xfId="0" applyFont="1" applyFill="1"/>
    <xf numFmtId="165" fontId="71" fillId="0" borderId="0" xfId="0" applyNumberFormat="1" applyFont="1"/>
    <xf numFmtId="10" fontId="72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/>
    </xf>
    <xf numFmtId="165" fontId="71" fillId="0" borderId="26" xfId="28" applyNumberFormat="1" applyFont="1" applyFill="1" applyBorder="1"/>
    <xf numFmtId="165" fontId="71" fillId="0" borderId="10" xfId="28" applyNumberFormat="1" applyFont="1" applyFill="1" applyBorder="1"/>
    <xf numFmtId="165" fontId="70" fillId="0" borderId="27" xfId="28" applyNumberFormat="1" applyFont="1" applyFill="1" applyBorder="1"/>
    <xf numFmtId="165" fontId="70" fillId="0" borderId="10" xfId="28" applyNumberFormat="1" applyFont="1" applyFill="1" applyBorder="1"/>
    <xf numFmtId="165" fontId="71" fillId="56" borderId="22" xfId="28" applyNumberFormat="1" applyFont="1" applyFill="1" applyBorder="1"/>
    <xf numFmtId="10" fontId="72" fillId="0" borderId="0" xfId="28" applyNumberFormat="1" applyFont="1"/>
    <xf numFmtId="165" fontId="71" fillId="0" borderId="0" xfId="28" applyNumberFormat="1" applyFont="1"/>
    <xf numFmtId="165" fontId="71" fillId="0" borderId="28" xfId="28" applyNumberFormat="1" applyFont="1" applyBorder="1"/>
    <xf numFmtId="0" fontId="71" fillId="0" borderId="29" xfId="0" applyFont="1" applyBorder="1"/>
    <xf numFmtId="0" fontId="71" fillId="0" borderId="30" xfId="0" applyFont="1" applyBorder="1"/>
    <xf numFmtId="165" fontId="71" fillId="0" borderId="31" xfId="28" applyNumberFormat="1" applyFont="1" applyFill="1" applyBorder="1"/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</cellXfs>
  <cellStyles count="146">
    <cellStyle name="20% - Accent1" xfId="1" builtinId="30" customBuiltin="1"/>
    <cellStyle name="20% - Accent1 2" xfId="100"/>
    <cellStyle name="20% - Accent2" xfId="2" builtinId="34" customBuiltin="1"/>
    <cellStyle name="20% - Accent2 2" xfId="101"/>
    <cellStyle name="20% - Accent3" xfId="3" builtinId="38" customBuiltin="1"/>
    <cellStyle name="20% - Accent3 2" xfId="102"/>
    <cellStyle name="20% - Accent4" xfId="4" builtinId="42" customBuiltin="1"/>
    <cellStyle name="20% - Accent4 2" xfId="103"/>
    <cellStyle name="20% - Accent5" xfId="5" builtinId="46" customBuiltin="1"/>
    <cellStyle name="20% - Accent5 2" xfId="104"/>
    <cellStyle name="20% - Accent6" xfId="6" builtinId="50" customBuiltin="1"/>
    <cellStyle name="20% - Accent6 2" xfId="105"/>
    <cellStyle name="40% - Accent1" xfId="7" builtinId="31" customBuiltin="1"/>
    <cellStyle name="40% - Accent1 2" xfId="106"/>
    <cellStyle name="40% - Accent2" xfId="8" builtinId="35" customBuiltin="1"/>
    <cellStyle name="40% - Accent2 2" xfId="107"/>
    <cellStyle name="40% - Accent3" xfId="9" builtinId="39" customBuiltin="1"/>
    <cellStyle name="40% - Accent3 2" xfId="108"/>
    <cellStyle name="40% - Accent4" xfId="10" builtinId="43" customBuiltin="1"/>
    <cellStyle name="40% - Accent4 2" xfId="109"/>
    <cellStyle name="40% - Accent5" xfId="11" builtinId="47" customBuiltin="1"/>
    <cellStyle name="40% - Accent5 2" xfId="110"/>
    <cellStyle name="40% - Accent6" xfId="12" builtinId="51" customBuiltin="1"/>
    <cellStyle name="40% - Accent6 2" xfId="111"/>
    <cellStyle name="60% - Accent1" xfId="13" builtinId="32" customBuiltin="1"/>
    <cellStyle name="60% - Accent1 2" xfId="112"/>
    <cellStyle name="60% - Accent2" xfId="14" builtinId="36" customBuiltin="1"/>
    <cellStyle name="60% - Accent2 2" xfId="113"/>
    <cellStyle name="60% - Accent3" xfId="15" builtinId="40" customBuiltin="1"/>
    <cellStyle name="60% - Accent3 2" xfId="114"/>
    <cellStyle name="60% - Accent4" xfId="16" builtinId="44" customBuiltin="1"/>
    <cellStyle name="60% - Accent4 2" xfId="115"/>
    <cellStyle name="60% - Accent5" xfId="17" builtinId="48" customBuiltin="1"/>
    <cellStyle name="60% - Accent5 2" xfId="116"/>
    <cellStyle name="60% - Accent6" xfId="18" builtinId="52" customBuiltin="1"/>
    <cellStyle name="60% - Accent6 2" xfId="117"/>
    <cellStyle name="Accent1" xfId="19" builtinId="29" customBuiltin="1"/>
    <cellStyle name="Accent1 2" xfId="118"/>
    <cellStyle name="Accent2" xfId="20" builtinId="33" customBuiltin="1"/>
    <cellStyle name="Accent2 2" xfId="119"/>
    <cellStyle name="Accent3" xfId="21" builtinId="37" customBuiltin="1"/>
    <cellStyle name="Accent3 2" xfId="120"/>
    <cellStyle name="Accent4" xfId="22" builtinId="41" customBuiltin="1"/>
    <cellStyle name="Accent4 2" xfId="121"/>
    <cellStyle name="Accent5" xfId="23" builtinId="45" customBuiltin="1"/>
    <cellStyle name="Accent5 2" xfId="122"/>
    <cellStyle name="Accent6" xfId="24" builtinId="49" customBuiltin="1"/>
    <cellStyle name="Accent6 2" xfId="123"/>
    <cellStyle name="Bad" xfId="25" builtinId="27" customBuiltin="1"/>
    <cellStyle name="Bad 2" xfId="124"/>
    <cellStyle name="Calculation" xfId="26" builtinId="22" customBuiltin="1"/>
    <cellStyle name="Calculation 2" xfId="125"/>
    <cellStyle name="Check Cell" xfId="27" builtinId="23" customBuiltin="1"/>
    <cellStyle name="Check Cell 2" xfId="126"/>
    <cellStyle name="Comma" xfId="28" builtinId="3"/>
    <cellStyle name="Comma 10" xfId="69"/>
    <cellStyle name="Comma 11" xfId="71"/>
    <cellStyle name="Comma 12" xfId="76"/>
    <cellStyle name="Comma 13" xfId="78"/>
    <cellStyle name="Comma 14" xfId="80"/>
    <cellStyle name="Comma 15" xfId="82"/>
    <cellStyle name="Comma 16" xfId="92"/>
    <cellStyle name="Comma 2" xfId="29"/>
    <cellStyle name="Comma 2 2" xfId="67"/>
    <cellStyle name="Comma 2 2 2 2" xfId="142"/>
    <cellStyle name="Comma 2 5" xfId="143"/>
    <cellStyle name="Comma 3" xfId="45"/>
    <cellStyle name="Comma 3 2" xfId="54"/>
    <cellStyle name="Comma 4" xfId="49"/>
    <cellStyle name="Comma 5" xfId="52"/>
    <cellStyle name="Comma 6" xfId="51"/>
    <cellStyle name="Comma 6 2" xfId="91"/>
    <cellStyle name="Comma 7" xfId="55"/>
    <cellStyle name="Comma 8" xfId="62"/>
    <cellStyle name="Comma 9" xfId="66"/>
    <cellStyle name="Explanatory Text" xfId="30" builtinId="53" customBuiltin="1"/>
    <cellStyle name="Explanatory Text 2" xfId="127"/>
    <cellStyle name="Good" xfId="31" builtinId="26" customBuiltin="1"/>
    <cellStyle name="Good 2" xfId="128"/>
    <cellStyle name="Heading 1" xfId="32" builtinId="16" customBuiltin="1"/>
    <cellStyle name="Heading 1 2" xfId="129"/>
    <cellStyle name="Heading 2" xfId="33" builtinId="17" customBuiltin="1"/>
    <cellStyle name="Heading 2 2" xfId="130"/>
    <cellStyle name="Heading 3" xfId="34" builtinId="18" customBuiltin="1"/>
    <cellStyle name="Heading 3 2" xfId="131"/>
    <cellStyle name="Heading 4" xfId="35" builtinId="19" customBuiltin="1"/>
    <cellStyle name="Heading 4 2" xfId="132"/>
    <cellStyle name="Input" xfId="36" builtinId="20" customBuiltin="1"/>
    <cellStyle name="Input 2" xfId="133"/>
    <cellStyle name="Linked Cell" xfId="37" builtinId="24" customBuiltin="1"/>
    <cellStyle name="Linked Cell 2" xfId="134"/>
    <cellStyle name="Neutral" xfId="38" builtinId="28" customBuiltin="1"/>
    <cellStyle name="Neutral 2" xfId="135"/>
    <cellStyle name="Normal" xfId="0" builtinId="0"/>
    <cellStyle name="Normal 10" xfId="50"/>
    <cellStyle name="Normal 10 2" xfId="90"/>
    <cellStyle name="Normal 11" xfId="61"/>
    <cellStyle name="Normal 12" xfId="63"/>
    <cellStyle name="Normal 13" xfId="64"/>
    <cellStyle name="Normal 14" xfId="65"/>
    <cellStyle name="Normal 15" xfId="68"/>
    <cellStyle name="Normal 16" xfId="70"/>
    <cellStyle name="Normal 17" xfId="72"/>
    <cellStyle name="Normal 18" xfId="73"/>
    <cellStyle name="Normal 19" xfId="74"/>
    <cellStyle name="Normal 2" xfId="44"/>
    <cellStyle name="Normal 2 2" xfId="141"/>
    <cellStyle name="Normal 2 4" xfId="144"/>
    <cellStyle name="Normal 20" xfId="75"/>
    <cellStyle name="Normal 21" xfId="77"/>
    <cellStyle name="Normal 22" xfId="79"/>
    <cellStyle name="Normal 23" xfId="81"/>
    <cellStyle name="Normal 24" xfId="83"/>
    <cellStyle name="Normal 25" xfId="84"/>
    <cellStyle name="Normal 26" xfId="85"/>
    <cellStyle name="Normal 27" xfId="86"/>
    <cellStyle name="Normal 28" xfId="87"/>
    <cellStyle name="Normal 29" xfId="88"/>
    <cellStyle name="Normal 3" xfId="46"/>
    <cellStyle name="Normal 3 2" xfId="56"/>
    <cellStyle name="Normal 30" xfId="89"/>
    <cellStyle name="Normal 31" xfId="94"/>
    <cellStyle name="Normal 32" xfId="95"/>
    <cellStyle name="Normal 33" xfId="96"/>
    <cellStyle name="Normal 33 2" xfId="97"/>
    <cellStyle name="Normal 33 3" xfId="98"/>
    <cellStyle name="Normal 34" xfId="99"/>
    <cellStyle name="Normal 35" xfId="145"/>
    <cellStyle name="Normal 4" xfId="47"/>
    <cellStyle name="Normal 5" xfId="48"/>
    <cellStyle name="Normal 5 2" xfId="53"/>
    <cellStyle name="Normal 5 3" xfId="93"/>
    <cellStyle name="Normal 6" xfId="57"/>
    <cellStyle name="Normal 7" xfId="58"/>
    <cellStyle name="Normal 8" xfId="59"/>
    <cellStyle name="Normal 9" xfId="60"/>
    <cellStyle name="Note" xfId="39" builtinId="10" customBuiltin="1"/>
    <cellStyle name="Note 2" xfId="136"/>
    <cellStyle name="Output" xfId="40" builtinId="21" customBuiltin="1"/>
    <cellStyle name="Output 2" xfId="137"/>
    <cellStyle name="Title" xfId="41" builtinId="15" customBuiltin="1"/>
    <cellStyle name="Title 2" xfId="138"/>
    <cellStyle name="Total" xfId="42" builtinId="25" customBuiltin="1"/>
    <cellStyle name="Total 2" xfId="139"/>
    <cellStyle name="Warning Text" xfId="43" builtinId="11" customBuiltin="1"/>
    <cellStyle name="Warning Text 2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.WARUI/Desktop/2021%20FOLDERS/DIVIDENDS/INTEREST%20ON%20DEPOS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INTEREST 1"/>
      <sheetName val="WORKINGS"/>
      <sheetName val="DORMANT ACCOUNTS"/>
      <sheetName val="ACCOUNTS WITH ZERO BALANCES"/>
      <sheetName val="workins 1"/>
      <sheetName val="Maria Amended"/>
      <sheetName val="Maria"/>
      <sheetName val="Robert"/>
      <sheetName val="Robert (wrk)"/>
    </sheetNames>
    <sheetDataSet>
      <sheetData sheetId="0">
        <row r="2686">
          <cell r="Z2686">
            <v>145415.06527163985</v>
          </cell>
        </row>
        <row r="2879">
          <cell r="Q2879">
            <v>1584350933.2366662</v>
          </cell>
        </row>
        <row r="2881">
          <cell r="Q2881">
            <v>135000000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34" sqref="C34"/>
    </sheetView>
  </sheetViews>
  <sheetFormatPr defaultRowHeight="12.75" x14ac:dyDescent="0.2"/>
  <cols>
    <col min="1" max="1" width="0.7109375" customWidth="1"/>
    <col min="2" max="2" width="24.5703125" hidden="1" customWidth="1"/>
    <col min="3" max="3" width="26.7109375" hidden="1" customWidth="1"/>
    <col min="4" max="4" width="26.28515625" hidden="1" customWidth="1"/>
    <col min="5" max="5" width="16.140625" hidden="1" customWidth="1"/>
    <col min="6" max="6" width="14.28515625" hidden="1" customWidth="1"/>
  </cols>
  <sheetData>
    <row r="1" spans="1:6" ht="21.75" thickTop="1" thickBot="1" x14ac:dyDescent="0.35">
      <c r="A1" s="1" t="s">
        <v>0</v>
      </c>
      <c r="B1" s="2"/>
      <c r="C1" s="2"/>
      <c r="D1" s="2"/>
      <c r="E1" s="2"/>
      <c r="F1" s="3"/>
    </row>
    <row r="2" spans="1:6" ht="13.5" thickTop="1" x14ac:dyDescent="0.2">
      <c r="A2" s="4"/>
      <c r="F2" s="5"/>
    </row>
    <row r="3" spans="1:6" ht="15.75" x14ac:dyDescent="0.25">
      <c r="A3" s="4"/>
      <c r="B3" s="66" t="s">
        <v>1</v>
      </c>
      <c r="C3" s="66"/>
      <c r="D3" s="66"/>
      <c r="E3" s="66"/>
      <c r="F3" s="67"/>
    </row>
    <row r="4" spans="1:6" x14ac:dyDescent="0.2">
      <c r="A4" s="4"/>
      <c r="F4" s="5"/>
    </row>
    <row r="5" spans="1:6" x14ac:dyDescent="0.2">
      <c r="A5" s="4"/>
      <c r="F5" s="5"/>
    </row>
    <row r="6" spans="1:6" x14ac:dyDescent="0.2">
      <c r="A6" s="4"/>
      <c r="F6" s="5"/>
    </row>
    <row r="7" spans="1:6" x14ac:dyDescent="0.2">
      <c r="A7" s="4"/>
      <c r="D7" s="6" t="s">
        <v>2</v>
      </c>
      <c r="E7" s="7"/>
      <c r="F7" s="8" t="s">
        <v>3</v>
      </c>
    </row>
    <row r="8" spans="1:6" ht="13.5" thickBot="1" x14ac:dyDescent="0.25">
      <c r="A8" s="4"/>
      <c r="F8" s="5"/>
    </row>
    <row r="9" spans="1:6" ht="13.5" thickBot="1" x14ac:dyDescent="0.25">
      <c r="A9" s="4">
        <v>1</v>
      </c>
      <c r="B9" s="31" t="s">
        <v>32</v>
      </c>
      <c r="D9" s="9"/>
      <c r="E9" s="30"/>
      <c r="F9" s="33">
        <v>1</v>
      </c>
    </row>
    <row r="10" spans="1:6" ht="13.5" thickBot="1" x14ac:dyDescent="0.25">
      <c r="A10" s="4">
        <v>2</v>
      </c>
      <c r="B10" t="s">
        <v>29</v>
      </c>
      <c r="C10" t="s">
        <v>4</v>
      </c>
      <c r="D10" s="9"/>
      <c r="E10" s="30"/>
      <c r="F10" s="33">
        <v>0.91666666666666663</v>
      </c>
    </row>
    <row r="11" spans="1:6" ht="13.5" thickBot="1" x14ac:dyDescent="0.25">
      <c r="A11" s="4">
        <v>3</v>
      </c>
      <c r="B11" t="s">
        <v>29</v>
      </c>
      <c r="C11" t="s">
        <v>5</v>
      </c>
      <c r="D11" s="9"/>
      <c r="E11" s="30"/>
      <c r="F11" s="33">
        <v>0.83333333333333337</v>
      </c>
    </row>
    <row r="12" spans="1:6" ht="13.5" thickBot="1" x14ac:dyDescent="0.25">
      <c r="A12" s="4">
        <f t="shared" ref="A12:A21" si="0">+A11+1</f>
        <v>4</v>
      </c>
      <c r="B12" t="s">
        <v>29</v>
      </c>
      <c r="C12" t="s">
        <v>6</v>
      </c>
      <c r="D12" s="9"/>
      <c r="E12" s="30"/>
      <c r="F12" s="33">
        <v>0.75</v>
      </c>
    </row>
    <row r="13" spans="1:6" ht="13.5" thickBot="1" x14ac:dyDescent="0.25">
      <c r="A13" s="4">
        <f t="shared" si="0"/>
        <v>5</v>
      </c>
      <c r="B13" t="s">
        <v>29</v>
      </c>
      <c r="C13" t="s">
        <v>7</v>
      </c>
      <c r="D13" s="9"/>
      <c r="E13" s="30"/>
      <c r="F13" s="33">
        <v>0.66666666666666663</v>
      </c>
    </row>
    <row r="14" spans="1:6" ht="13.5" thickBot="1" x14ac:dyDescent="0.25">
      <c r="A14" s="4">
        <f t="shared" si="0"/>
        <v>6</v>
      </c>
      <c r="B14" t="s">
        <v>29</v>
      </c>
      <c r="C14" t="s">
        <v>8</v>
      </c>
      <c r="D14" s="9"/>
      <c r="E14" s="30"/>
      <c r="F14" s="33">
        <v>0.58333333333333337</v>
      </c>
    </row>
    <row r="15" spans="1:6" ht="13.5" thickBot="1" x14ac:dyDescent="0.25">
      <c r="A15" s="4">
        <f t="shared" si="0"/>
        <v>7</v>
      </c>
      <c r="B15" t="s">
        <v>29</v>
      </c>
      <c r="C15" t="s">
        <v>9</v>
      </c>
      <c r="D15" s="9"/>
      <c r="E15" s="30"/>
      <c r="F15" s="33">
        <v>0.5</v>
      </c>
    </row>
    <row r="16" spans="1:6" ht="13.5" thickBot="1" x14ac:dyDescent="0.25">
      <c r="A16" s="4">
        <f t="shared" si="0"/>
        <v>8</v>
      </c>
      <c r="B16" t="s">
        <v>29</v>
      </c>
      <c r="C16" t="s">
        <v>10</v>
      </c>
      <c r="D16" s="9"/>
      <c r="E16" s="30"/>
      <c r="F16" s="33">
        <v>0.41666666666666669</v>
      </c>
    </row>
    <row r="17" spans="1:6" ht="13.5" thickBot="1" x14ac:dyDescent="0.25">
      <c r="A17" s="4">
        <f t="shared" si="0"/>
        <v>9</v>
      </c>
      <c r="B17" t="s">
        <v>29</v>
      </c>
      <c r="C17" t="s">
        <v>11</v>
      </c>
      <c r="D17" s="9"/>
      <c r="E17" s="30"/>
      <c r="F17" s="33">
        <v>0.33333333333333331</v>
      </c>
    </row>
    <row r="18" spans="1:6" ht="13.5" thickBot="1" x14ac:dyDescent="0.25">
      <c r="A18" s="4">
        <f t="shared" si="0"/>
        <v>10</v>
      </c>
      <c r="B18" t="s">
        <v>29</v>
      </c>
      <c r="C18" t="s">
        <v>12</v>
      </c>
      <c r="D18" s="9"/>
      <c r="E18" s="30"/>
      <c r="F18" s="33">
        <v>0.25</v>
      </c>
    </row>
    <row r="19" spans="1:6" ht="13.5" thickBot="1" x14ac:dyDescent="0.25">
      <c r="A19" s="4">
        <f t="shared" si="0"/>
        <v>11</v>
      </c>
      <c r="B19" t="s">
        <v>29</v>
      </c>
      <c r="C19" t="s">
        <v>13</v>
      </c>
      <c r="D19" s="9"/>
      <c r="E19" s="30"/>
      <c r="F19" s="33">
        <v>0.16666666666666666</v>
      </c>
    </row>
    <row r="20" spans="1:6" ht="13.5" thickBot="1" x14ac:dyDescent="0.25">
      <c r="A20" s="4">
        <f t="shared" si="0"/>
        <v>12</v>
      </c>
      <c r="B20" t="s">
        <v>29</v>
      </c>
      <c r="C20" t="s">
        <v>14</v>
      </c>
      <c r="D20" s="9"/>
      <c r="E20" s="30"/>
      <c r="F20" s="33">
        <v>8.3333333333333329E-2</v>
      </c>
    </row>
    <row r="21" spans="1:6" ht="13.5" thickBot="1" x14ac:dyDescent="0.25">
      <c r="A21" s="4">
        <f t="shared" si="0"/>
        <v>13</v>
      </c>
      <c r="B21" t="s">
        <v>29</v>
      </c>
      <c r="C21" t="s">
        <v>15</v>
      </c>
      <c r="D21" s="9"/>
      <c r="E21" s="30"/>
      <c r="F21" s="33">
        <v>0</v>
      </c>
    </row>
    <row r="22" spans="1:6" ht="13.5" thickBot="1" x14ac:dyDescent="0.25">
      <c r="A22" s="4"/>
      <c r="B22" s="10" t="s">
        <v>16</v>
      </c>
      <c r="C22" s="11" t="s">
        <v>33</v>
      </c>
      <c r="D22" s="12"/>
      <c r="E22" s="11"/>
      <c r="F22" s="13">
        <f>SUM(F9:F21)</f>
        <v>6.5</v>
      </c>
    </row>
    <row r="23" spans="1:6" ht="13.5" thickTop="1" x14ac:dyDescent="0.2">
      <c r="A23" s="4"/>
      <c r="B23" s="10"/>
      <c r="C23" s="11"/>
      <c r="D23" s="14"/>
      <c r="E23" s="11"/>
      <c r="F23" s="15"/>
    </row>
    <row r="24" spans="1:6" x14ac:dyDescent="0.2">
      <c r="A24" s="4"/>
      <c r="B24" s="16" t="s">
        <v>17</v>
      </c>
      <c r="D24" s="17"/>
      <c r="F24" s="32">
        <f>+'[1]GROSS INTEREST 1'!$Q$2881/'[1]GROSS INTEREST 1'!$Q$2879</f>
        <v>8.5208394912993715E-2</v>
      </c>
    </row>
    <row r="25" spans="1:6" x14ac:dyDescent="0.2">
      <c r="A25" s="4"/>
      <c r="D25" s="17"/>
      <c r="F25" s="18"/>
    </row>
    <row r="26" spans="1:6" ht="15" x14ac:dyDescent="0.2">
      <c r="A26" s="4"/>
      <c r="B26" t="s">
        <v>18</v>
      </c>
      <c r="F26" s="19">
        <f>+F22*F24</f>
        <v>0.55385456693445911</v>
      </c>
    </row>
    <row r="27" spans="1:6" x14ac:dyDescent="0.2">
      <c r="A27" s="4"/>
      <c r="F27" s="20"/>
    </row>
    <row r="28" spans="1:6" x14ac:dyDescent="0.2">
      <c r="A28" s="4"/>
      <c r="B28" t="s">
        <v>19</v>
      </c>
      <c r="F28" s="20">
        <f>+F26*5%</f>
        <v>2.7692728346722956E-2</v>
      </c>
    </row>
    <row r="29" spans="1:6" ht="13.5" thickBot="1" x14ac:dyDescent="0.25">
      <c r="A29" s="4"/>
      <c r="F29" s="20"/>
    </row>
    <row r="30" spans="1:6" ht="13.5" thickBot="1" x14ac:dyDescent="0.25">
      <c r="A30" s="4"/>
      <c r="B30" t="s">
        <v>20</v>
      </c>
      <c r="F30" s="21">
        <f>+F26-F28</f>
        <v>0.52616183858773613</v>
      </c>
    </row>
    <row r="31" spans="1:6" ht="13.5" thickTop="1" x14ac:dyDescent="0.2">
      <c r="A31" s="4"/>
      <c r="E31" t="s">
        <v>21</v>
      </c>
      <c r="F31" s="22"/>
    </row>
    <row r="32" spans="1:6" ht="18.75" thickBot="1" x14ac:dyDescent="0.3">
      <c r="A32" s="4"/>
      <c r="B32" s="68" t="s">
        <v>22</v>
      </c>
      <c r="C32" s="68"/>
      <c r="D32" s="68"/>
      <c r="E32" s="68"/>
      <c r="F32" s="69"/>
    </row>
    <row r="33" spans="1:6" ht="14.25" thickTop="1" thickBot="1" x14ac:dyDescent="0.25">
      <c r="A33" s="4"/>
      <c r="C33" t="s">
        <v>31</v>
      </c>
      <c r="E33" s="23">
        <v>15000</v>
      </c>
      <c r="F33" s="22"/>
    </row>
    <row r="34" spans="1:6" ht="13.5" thickTop="1" x14ac:dyDescent="0.2">
      <c r="A34" s="4"/>
      <c r="F34" s="22"/>
    </row>
    <row r="35" spans="1:6" x14ac:dyDescent="0.2">
      <c r="A35" s="4"/>
      <c r="C35" t="s">
        <v>23</v>
      </c>
      <c r="E35" s="24">
        <v>0.15</v>
      </c>
      <c r="F35" s="22"/>
    </row>
    <row r="36" spans="1:6" x14ac:dyDescent="0.2">
      <c r="A36" s="4"/>
      <c r="F36" s="22"/>
    </row>
    <row r="37" spans="1:6" x14ac:dyDescent="0.2">
      <c r="A37" s="4"/>
      <c r="C37" t="s">
        <v>24</v>
      </c>
      <c r="E37" s="25">
        <f>+E33*E35</f>
        <v>2250</v>
      </c>
      <c r="F37" s="22"/>
    </row>
    <row r="38" spans="1:6" x14ac:dyDescent="0.2">
      <c r="A38" s="4"/>
      <c r="E38" s="25"/>
      <c r="F38" s="22"/>
    </row>
    <row r="39" spans="1:6" x14ac:dyDescent="0.2">
      <c r="A39" s="4"/>
      <c r="C39" t="s">
        <v>25</v>
      </c>
      <c r="E39" s="25">
        <f>+E37*5%</f>
        <v>112.5</v>
      </c>
      <c r="F39" s="22"/>
    </row>
    <row r="40" spans="1:6" x14ac:dyDescent="0.2">
      <c r="A40" s="4"/>
      <c r="E40" s="25"/>
      <c r="F40" s="22"/>
    </row>
    <row r="41" spans="1:6" ht="13.5" thickBot="1" x14ac:dyDescent="0.25">
      <c r="A41" s="4"/>
      <c r="C41" t="s">
        <v>26</v>
      </c>
      <c r="E41" s="26">
        <f>+E37-E39</f>
        <v>2137.5</v>
      </c>
      <c r="F41" s="22">
        <f>+E41</f>
        <v>2137.5</v>
      </c>
    </row>
    <row r="42" spans="1:6" ht="13.5" thickBot="1" x14ac:dyDescent="0.25">
      <c r="A42" s="4"/>
      <c r="F42" s="22"/>
    </row>
    <row r="43" spans="1:6" ht="13.5" thickBot="1" x14ac:dyDescent="0.25">
      <c r="A43" s="4"/>
      <c r="C43" t="s">
        <v>27</v>
      </c>
      <c r="F43" s="21">
        <f>+F41+F30</f>
        <v>2138.0261618385875</v>
      </c>
    </row>
    <row r="44" spans="1:6" ht="13.5" thickTop="1" x14ac:dyDescent="0.2">
      <c r="A44" s="4"/>
      <c r="F44" s="22"/>
    </row>
    <row r="45" spans="1:6" x14ac:dyDescent="0.2">
      <c r="A45" s="4"/>
      <c r="C45" t="s">
        <v>28</v>
      </c>
      <c r="F45" s="22">
        <v>0</v>
      </c>
    </row>
    <row r="46" spans="1:6" x14ac:dyDescent="0.2">
      <c r="A46" s="4"/>
      <c r="F46" s="22"/>
    </row>
    <row r="47" spans="1:6" x14ac:dyDescent="0.2">
      <c r="A47" s="4"/>
      <c r="C47" t="s">
        <v>30</v>
      </c>
      <c r="F47" s="22">
        <f>+F43-F45</f>
        <v>2138.0261618385875</v>
      </c>
    </row>
    <row r="48" spans="1:6" ht="13.5" thickBot="1" x14ac:dyDescent="0.25">
      <c r="A48" s="27"/>
      <c r="B48" s="28"/>
      <c r="C48" s="28"/>
      <c r="D48" s="28"/>
      <c r="E48" s="28"/>
      <c r="F48" s="29"/>
    </row>
    <row r="49" ht="13.5" thickTop="1" x14ac:dyDescent="0.2"/>
  </sheetData>
  <sheetProtection algorithmName="SHA-512" hashValue="o1010gqIJUXsqR/UvAy832qp3JTvn4rt5yBfVQA24PpULPyoVu2ZJZ+/y5Kxqns4jTKGNm3Hy/R4m07PdnIjfg==" saltValue="RWs89ZKuRP4RreudCpBt6g==" spinCount="100000" sheet="1" formatCells="0" selectLockedCells="1" selectUnlockedCells="1"/>
  <mergeCells count="2">
    <mergeCell ref="B3:F3"/>
    <mergeCell ref="B32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3" zoomScale="145" zoomScaleNormal="145" workbookViewId="0">
      <selection activeCell="B9" sqref="B9"/>
    </sheetView>
  </sheetViews>
  <sheetFormatPr defaultColWidth="8.85546875" defaultRowHeight="14.25" x14ac:dyDescent="0.3"/>
  <cols>
    <col min="1" max="1" width="3" style="37" customWidth="1"/>
    <col min="2" max="2" width="28.42578125" style="37" customWidth="1"/>
    <col min="3" max="3" width="26.7109375" style="37" customWidth="1"/>
    <col min="4" max="4" width="26.28515625" style="37" customWidth="1"/>
    <col min="5" max="5" width="12.28515625" style="37" customWidth="1"/>
    <col min="6" max="6" width="14.28515625" style="37" customWidth="1"/>
    <col min="7" max="16384" width="8.85546875" style="37"/>
  </cols>
  <sheetData>
    <row r="1" spans="1:6" ht="15.75" thickTop="1" thickBot="1" x14ac:dyDescent="0.35">
      <c r="A1" s="34" t="s">
        <v>36</v>
      </c>
      <c r="B1" s="35"/>
      <c r="C1" s="35"/>
      <c r="D1" s="35"/>
      <c r="E1" s="35"/>
      <c r="F1" s="36"/>
    </row>
    <row r="2" spans="1:6" ht="15" thickTop="1" x14ac:dyDescent="0.3">
      <c r="A2" s="38"/>
      <c r="F2" s="39"/>
    </row>
    <row r="3" spans="1:6" x14ac:dyDescent="0.3">
      <c r="A3" s="38"/>
      <c r="B3" s="70" t="s">
        <v>1</v>
      </c>
      <c r="C3" s="70"/>
      <c r="D3" s="70"/>
      <c r="E3" s="70"/>
      <c r="F3" s="71"/>
    </row>
    <row r="4" spans="1:6" x14ac:dyDescent="0.3">
      <c r="A4" s="38"/>
      <c r="F4" s="39"/>
    </row>
    <row r="5" spans="1:6" x14ac:dyDescent="0.3">
      <c r="A5" s="38"/>
      <c r="F5" s="39"/>
    </row>
    <row r="6" spans="1:6" x14ac:dyDescent="0.3">
      <c r="A6" s="38"/>
      <c r="F6" s="39"/>
    </row>
    <row r="7" spans="1:6" x14ac:dyDescent="0.3">
      <c r="A7" s="38"/>
      <c r="D7" s="40" t="s">
        <v>2</v>
      </c>
      <c r="E7" s="41"/>
      <c r="F7" s="42" t="s">
        <v>3</v>
      </c>
    </row>
    <row r="8" spans="1:6" ht="15" thickBot="1" x14ac:dyDescent="0.35">
      <c r="A8" s="38"/>
      <c r="F8" s="39"/>
    </row>
    <row r="9" spans="1:6" ht="15" thickBot="1" x14ac:dyDescent="0.35">
      <c r="A9" s="38">
        <v>1</v>
      </c>
      <c r="B9" s="37" t="s">
        <v>37</v>
      </c>
      <c r="D9" s="43"/>
      <c r="E9" s="44"/>
      <c r="F9" s="45">
        <f>+D9*FORMULAE!F9</f>
        <v>0</v>
      </c>
    </row>
    <row r="10" spans="1:6" ht="15" thickBot="1" x14ac:dyDescent="0.35">
      <c r="A10" s="38">
        <v>2</v>
      </c>
      <c r="B10" s="37" t="s">
        <v>29</v>
      </c>
      <c r="C10" s="37" t="s">
        <v>4</v>
      </c>
      <c r="D10" s="43"/>
      <c r="E10" s="44"/>
      <c r="F10" s="45">
        <f>+D10*FORMULAE!F10</f>
        <v>0</v>
      </c>
    </row>
    <row r="11" spans="1:6" ht="15" thickBot="1" x14ac:dyDescent="0.35">
      <c r="A11" s="38">
        <v>3</v>
      </c>
      <c r="B11" s="37" t="s">
        <v>29</v>
      </c>
      <c r="C11" s="37" t="s">
        <v>5</v>
      </c>
      <c r="D11" s="43"/>
      <c r="E11" s="44"/>
      <c r="F11" s="45">
        <f>+D11*FORMULAE!F11</f>
        <v>0</v>
      </c>
    </row>
    <row r="12" spans="1:6" ht="15" thickBot="1" x14ac:dyDescent="0.35">
      <c r="A12" s="38">
        <f t="shared" ref="A12:A21" si="0">+A11+1</f>
        <v>4</v>
      </c>
      <c r="B12" s="37" t="s">
        <v>29</v>
      </c>
      <c r="C12" s="37" t="s">
        <v>6</v>
      </c>
      <c r="D12" s="43"/>
      <c r="E12" s="44"/>
      <c r="F12" s="45">
        <f>+D12*FORMULAE!F12</f>
        <v>0</v>
      </c>
    </row>
    <row r="13" spans="1:6" ht="15" thickBot="1" x14ac:dyDescent="0.35">
      <c r="A13" s="38">
        <f t="shared" si="0"/>
        <v>5</v>
      </c>
      <c r="B13" s="37" t="s">
        <v>29</v>
      </c>
      <c r="C13" s="37" t="s">
        <v>7</v>
      </c>
      <c r="D13" s="43"/>
      <c r="E13" s="44"/>
      <c r="F13" s="45">
        <f>+D13*FORMULAE!F13</f>
        <v>0</v>
      </c>
    </row>
    <row r="14" spans="1:6" ht="15" thickBot="1" x14ac:dyDescent="0.35">
      <c r="A14" s="38">
        <f t="shared" si="0"/>
        <v>6</v>
      </c>
      <c r="B14" s="37" t="s">
        <v>29</v>
      </c>
      <c r="C14" s="37" t="s">
        <v>8</v>
      </c>
      <c r="D14" s="43"/>
      <c r="E14" s="44"/>
      <c r="F14" s="45">
        <f>+D14*FORMULAE!F14</f>
        <v>0</v>
      </c>
    </row>
    <row r="15" spans="1:6" ht="15" thickBot="1" x14ac:dyDescent="0.35">
      <c r="A15" s="38">
        <f t="shared" si="0"/>
        <v>7</v>
      </c>
      <c r="B15" s="37" t="s">
        <v>29</v>
      </c>
      <c r="C15" s="37" t="s">
        <v>9</v>
      </c>
      <c r="D15" s="43"/>
      <c r="E15" s="44"/>
      <c r="F15" s="45">
        <f>+D15*FORMULAE!F15</f>
        <v>0</v>
      </c>
    </row>
    <row r="16" spans="1:6" ht="15" thickBot="1" x14ac:dyDescent="0.35">
      <c r="A16" s="38">
        <f t="shared" si="0"/>
        <v>8</v>
      </c>
      <c r="B16" s="37" t="s">
        <v>29</v>
      </c>
      <c r="C16" s="37" t="s">
        <v>10</v>
      </c>
      <c r="D16" s="43"/>
      <c r="E16" s="44"/>
      <c r="F16" s="45">
        <f>+D16*FORMULAE!F16</f>
        <v>0</v>
      </c>
    </row>
    <row r="17" spans="1:6" ht="15" thickBot="1" x14ac:dyDescent="0.35">
      <c r="A17" s="38">
        <f t="shared" si="0"/>
        <v>9</v>
      </c>
      <c r="B17" s="37" t="s">
        <v>29</v>
      </c>
      <c r="C17" s="37" t="s">
        <v>11</v>
      </c>
      <c r="D17" s="43"/>
      <c r="E17" s="44"/>
      <c r="F17" s="45">
        <f>+D17*FORMULAE!F17</f>
        <v>0</v>
      </c>
    </row>
    <row r="18" spans="1:6" ht="15" thickBot="1" x14ac:dyDescent="0.35">
      <c r="A18" s="38">
        <f t="shared" si="0"/>
        <v>10</v>
      </c>
      <c r="B18" s="37" t="s">
        <v>29</v>
      </c>
      <c r="C18" s="37" t="s">
        <v>12</v>
      </c>
      <c r="D18" s="43"/>
      <c r="E18" s="44"/>
      <c r="F18" s="45">
        <f>+D18*FORMULAE!F18</f>
        <v>0</v>
      </c>
    </row>
    <row r="19" spans="1:6" ht="15" thickBot="1" x14ac:dyDescent="0.35">
      <c r="A19" s="38">
        <f t="shared" si="0"/>
        <v>11</v>
      </c>
      <c r="B19" s="37" t="s">
        <v>29</v>
      </c>
      <c r="C19" s="37" t="s">
        <v>13</v>
      </c>
      <c r="D19" s="43"/>
      <c r="E19" s="44"/>
      <c r="F19" s="45">
        <f>+D19*FORMULAE!F19</f>
        <v>0</v>
      </c>
    </row>
    <row r="20" spans="1:6" ht="15" thickBot="1" x14ac:dyDescent="0.35">
      <c r="A20" s="38">
        <f t="shared" si="0"/>
        <v>12</v>
      </c>
      <c r="B20" s="37" t="s">
        <v>29</v>
      </c>
      <c r="C20" s="37" t="s">
        <v>14</v>
      </c>
      <c r="D20" s="43"/>
      <c r="E20" s="44"/>
      <c r="F20" s="45">
        <f>+D20*FORMULAE!F20</f>
        <v>0</v>
      </c>
    </row>
    <row r="21" spans="1:6" ht="15" thickBot="1" x14ac:dyDescent="0.35">
      <c r="A21" s="38">
        <f t="shared" si="0"/>
        <v>13</v>
      </c>
      <c r="B21" s="37" t="s">
        <v>29</v>
      </c>
      <c r="C21" s="37" t="s">
        <v>15</v>
      </c>
      <c r="D21" s="43"/>
      <c r="E21" s="44"/>
      <c r="F21" s="45">
        <f>+D21*FORMULAE!F21</f>
        <v>0</v>
      </c>
    </row>
    <row r="22" spans="1:6" ht="15" thickBot="1" x14ac:dyDescent="0.35">
      <c r="A22" s="38"/>
      <c r="B22" s="46" t="s">
        <v>16</v>
      </c>
      <c r="C22" s="46" t="s">
        <v>39</v>
      </c>
      <c r="D22" s="47">
        <f>SUM(D9:D21)</f>
        <v>0</v>
      </c>
      <c r="E22" s="46"/>
      <c r="F22" s="48">
        <f>SUM(F9:F21)</f>
        <v>0</v>
      </c>
    </row>
    <row r="23" spans="1:6" ht="15" thickTop="1" x14ac:dyDescent="0.3">
      <c r="A23" s="38"/>
      <c r="B23" s="46"/>
      <c r="C23" s="46"/>
      <c r="D23" s="49"/>
      <c r="E23" s="46"/>
      <c r="F23" s="50"/>
    </row>
    <row r="24" spans="1:6" x14ac:dyDescent="0.3">
      <c r="A24" s="38"/>
      <c r="B24" s="51" t="s">
        <v>17</v>
      </c>
      <c r="D24" s="52"/>
      <c r="F24" s="53">
        <v>7.4499999999999997E-2</v>
      </c>
    </row>
    <row r="25" spans="1:6" x14ac:dyDescent="0.3">
      <c r="A25" s="38"/>
      <c r="D25" s="52"/>
      <c r="F25" s="54"/>
    </row>
    <row r="26" spans="1:6" x14ac:dyDescent="0.3">
      <c r="A26" s="38"/>
      <c r="B26" s="37" t="s">
        <v>18</v>
      </c>
      <c r="F26" s="55">
        <f>+F22*F24</f>
        <v>0</v>
      </c>
    </row>
    <row r="27" spans="1:6" x14ac:dyDescent="0.3">
      <c r="A27" s="38"/>
      <c r="F27" s="56"/>
    </row>
    <row r="28" spans="1:6" x14ac:dyDescent="0.3">
      <c r="A28" s="38"/>
      <c r="B28" s="37" t="s">
        <v>19</v>
      </c>
      <c r="F28" s="56">
        <f>+F26*5%</f>
        <v>0</v>
      </c>
    </row>
    <row r="29" spans="1:6" ht="15" thickBot="1" x14ac:dyDescent="0.35">
      <c r="A29" s="38"/>
      <c r="F29" s="56"/>
    </row>
    <row r="30" spans="1:6" ht="15" thickBot="1" x14ac:dyDescent="0.35">
      <c r="A30" s="38"/>
      <c r="B30" s="37" t="s">
        <v>20</v>
      </c>
      <c r="E30" s="37" t="s">
        <v>21</v>
      </c>
      <c r="F30" s="57">
        <f>+F26-F28</f>
        <v>0</v>
      </c>
    </row>
    <row r="31" spans="1:6" ht="15" thickTop="1" x14ac:dyDescent="0.3">
      <c r="A31" s="38"/>
      <c r="F31" s="58"/>
    </row>
    <row r="32" spans="1:6" ht="15" thickBot="1" x14ac:dyDescent="0.35">
      <c r="A32" s="38"/>
      <c r="B32" s="72" t="s">
        <v>22</v>
      </c>
      <c r="C32" s="72"/>
      <c r="D32" s="72"/>
      <c r="E32" s="72"/>
      <c r="F32" s="73"/>
    </row>
    <row r="33" spans="1:6" ht="15.75" thickTop="1" thickBot="1" x14ac:dyDescent="0.35">
      <c r="A33" s="38"/>
      <c r="C33" s="37" t="s">
        <v>38</v>
      </c>
      <c r="E33" s="59"/>
      <c r="F33" s="58"/>
    </row>
    <row r="34" spans="1:6" ht="15" thickTop="1" x14ac:dyDescent="0.3">
      <c r="A34" s="38"/>
      <c r="F34" s="58"/>
    </row>
    <row r="35" spans="1:6" x14ac:dyDescent="0.3">
      <c r="A35" s="38"/>
      <c r="C35" s="37" t="s">
        <v>23</v>
      </c>
      <c r="E35" s="60">
        <v>0.14499999999999999</v>
      </c>
      <c r="F35" s="58"/>
    </row>
    <row r="36" spans="1:6" x14ac:dyDescent="0.3">
      <c r="A36" s="38"/>
      <c r="F36" s="58"/>
    </row>
    <row r="37" spans="1:6" x14ac:dyDescent="0.3">
      <c r="A37" s="38"/>
      <c r="C37" s="37" t="s">
        <v>24</v>
      </c>
      <c r="E37" s="61">
        <f>+E33*E35</f>
        <v>0</v>
      </c>
      <c r="F37" s="58"/>
    </row>
    <row r="38" spans="1:6" x14ac:dyDescent="0.3">
      <c r="A38" s="38"/>
      <c r="E38" s="61"/>
      <c r="F38" s="58"/>
    </row>
    <row r="39" spans="1:6" x14ac:dyDescent="0.3">
      <c r="A39" s="38"/>
      <c r="C39" s="37" t="s">
        <v>25</v>
      </c>
      <c r="E39" s="61">
        <f>+E37*5%</f>
        <v>0</v>
      </c>
      <c r="F39" s="58"/>
    </row>
    <row r="40" spans="1:6" x14ac:dyDescent="0.3">
      <c r="A40" s="38"/>
      <c r="E40" s="61"/>
      <c r="F40" s="58"/>
    </row>
    <row r="41" spans="1:6" ht="15" thickBot="1" x14ac:dyDescent="0.35">
      <c r="A41" s="38"/>
      <c r="C41" s="37" t="s">
        <v>26</v>
      </c>
      <c r="E41" s="62">
        <f>+E37-E39</f>
        <v>0</v>
      </c>
      <c r="F41" s="58">
        <f>+E41</f>
        <v>0</v>
      </c>
    </row>
    <row r="42" spans="1:6" ht="15" thickBot="1" x14ac:dyDescent="0.35">
      <c r="A42" s="38"/>
      <c r="F42" s="58"/>
    </row>
    <row r="43" spans="1:6" ht="15" thickBot="1" x14ac:dyDescent="0.35">
      <c r="A43" s="38"/>
      <c r="C43" s="37" t="s">
        <v>27</v>
      </c>
      <c r="F43" s="57">
        <f>+F41+F30</f>
        <v>0</v>
      </c>
    </row>
    <row r="44" spans="1:6" ht="15" thickTop="1" x14ac:dyDescent="0.3">
      <c r="A44" s="38"/>
      <c r="F44" s="58"/>
    </row>
    <row r="45" spans="1:6" x14ac:dyDescent="0.3">
      <c r="A45" s="38"/>
      <c r="C45" s="37" t="s">
        <v>35</v>
      </c>
      <c r="F45" s="58">
        <v>120</v>
      </c>
    </row>
    <row r="46" spans="1:6" x14ac:dyDescent="0.3">
      <c r="A46" s="38"/>
      <c r="F46" s="58"/>
    </row>
    <row r="47" spans="1:6" x14ac:dyDescent="0.3">
      <c r="A47" s="38"/>
      <c r="C47" s="37" t="s">
        <v>34</v>
      </c>
      <c r="F47" s="58">
        <f>+F43-F45</f>
        <v>-120</v>
      </c>
    </row>
    <row r="48" spans="1:6" ht="15" thickBot="1" x14ac:dyDescent="0.35">
      <c r="A48" s="63"/>
      <c r="B48" s="64"/>
      <c r="C48" s="64"/>
      <c r="D48" s="64"/>
      <c r="E48" s="64"/>
      <c r="F48" s="65"/>
    </row>
    <row r="49" ht="15" thickTop="1" x14ac:dyDescent="0.3"/>
  </sheetData>
  <sheetProtection formatCells="0" selectLockedCells="1" selectUnlockedCells="1"/>
  <customSheetViews>
    <customSheetView guid="{ECF3D422-C1EA-4206-A297-03E23215D2CC}" topLeftCell="A24">
      <selection activeCell="F48" sqref="F48"/>
      <pageMargins left="0.7" right="0.7" top="0.75" bottom="0.75" header="0.3" footer="0.3"/>
      <pageSetup orientation="portrait" r:id="rId1"/>
    </customSheetView>
  </customSheetViews>
  <mergeCells count="2">
    <mergeCell ref="B3:F3"/>
    <mergeCell ref="B32:F3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FORMULAE</vt:lpstr>
      <vt:lpstr>Interest and Dividends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AMREF</dc:creator>
  <cp:lastModifiedBy>admin</cp:lastModifiedBy>
  <cp:lastPrinted>2017-03-22T06:30:54Z</cp:lastPrinted>
  <dcterms:created xsi:type="dcterms:W3CDTF">2002-02-25T11:56:16Z</dcterms:created>
  <dcterms:modified xsi:type="dcterms:W3CDTF">2024-02-23T11:38:12Z</dcterms:modified>
</cp:coreProperties>
</file>