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ath\OneDrive\Desktop\ALL FILES\MZIMA SPRINGS SACCO\Interest on Deposits and Dividends\2021 AGM\"/>
    </mc:Choice>
  </mc:AlternateContent>
  <xr:revisionPtr revIDLastSave="0" documentId="8_{6A651A40-E5F5-4D84-A0BC-C96E1C02E2C8}" xr6:coauthVersionLast="46" xr6:coauthVersionMax="46" xr10:uidLastSave="{00000000-0000-0000-0000-000000000000}"/>
  <bookViews>
    <workbookView xWindow="-108" yWindow="-108" windowWidth="23256" windowHeight="12576" tabRatio="825" firstSheet="1" activeTab="1" xr2:uid="{00000000-000D-0000-FFFF-FFFF00000000}"/>
  </bookViews>
  <sheets>
    <sheet name="FORMULAE" sheetId="4" state="hidden" r:id="rId1"/>
    <sheet name="Interest and Dividends" sheetId="2" r:id="rId2"/>
  </sheets>
  <externalReferences>
    <externalReference r:id="rId3"/>
  </externalReferences>
  <definedNames>
    <definedName name="AMREF" localSheetId="0">#REF!</definedName>
    <definedName name="AMREF" localSheetId="1">#REF!</definedName>
    <definedName name="AMREF">#REF!</definedName>
    <definedName name="_xlnm.Database" localSheetId="0">#REF!</definedName>
    <definedName name="_xlnm.Database" localSheetId="1">#REF!</definedName>
    <definedName name="_xlnm.Database">#REF!</definedName>
    <definedName name="DIVB" localSheetId="0">#REF!</definedName>
    <definedName name="DIVB" localSheetId="1">#REF!</definedName>
    <definedName name="DIVB">#REF!</definedName>
    <definedName name="DIVCC" localSheetId="0">#REF!</definedName>
    <definedName name="DIVCC" localSheetId="1">#REF!</definedName>
    <definedName name="DIVCC">#REF!</definedName>
    <definedName name="MonitoringAndEvaluation" localSheetId="0">#REF!</definedName>
    <definedName name="MonitoringAndEvaluation" localSheetId="1">#REF!</definedName>
    <definedName name="MonitoringAndEvaluation">#REF!</definedName>
    <definedName name="NutritionSupportCommunity" localSheetId="0">#REF!</definedName>
    <definedName name="NutritionSupportCommunity" localSheetId="1">#REF!</definedName>
    <definedName name="NutritionSupportCommunity">#REF!</definedName>
    <definedName name="NutritionSupportHealthFacilities" localSheetId="0">#REF!</definedName>
    <definedName name="NutritionSupportHealthFacilities" localSheetId="1">#REF!</definedName>
    <definedName name="NutritionSupportHealthFacilities">#REF!</definedName>
    <definedName name="TechnicalGuidanceCoordination" localSheetId="0">#REF!</definedName>
    <definedName name="TechnicalGuidanceCoordination" localSheetId="1">#REF!</definedName>
    <definedName name="TechnicalGuidanceCoordination">#REF!</definedName>
    <definedName name="YTDB" localSheetId="0">#REF!</definedName>
    <definedName name="YTDB" localSheetId="1">#REF!</definedName>
    <definedName name="YTDB">#REF!</definedName>
  </definedNames>
  <calcPr calcId="191029"/>
  <customWorkbookViews>
    <customWorkbookView name="James.Warui - Personal View" guid="{ECF3D422-C1EA-4206-A297-03E23215D2CC}" mergeInterval="0" personalView="1" maximized="1" xWindow="1" yWindow="1" windowWidth="1366" windowHeight="496" tabRatio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12" i="2"/>
  <c r="A13" i="2" s="1"/>
  <c r="A14" i="2" s="1"/>
  <c r="A15" i="2" s="1"/>
  <c r="A16" i="2" s="1"/>
  <c r="A17" i="2" s="1"/>
  <c r="A18" i="2" s="1"/>
  <c r="A19" i="2" s="1"/>
  <c r="A20" i="2" s="1"/>
  <c r="F16" i="2"/>
  <c r="F11" i="2"/>
  <c r="F15" i="2"/>
  <c r="F14" i="2"/>
  <c r="F10" i="2"/>
  <c r="F9" i="2"/>
  <c r="F24" i="4"/>
  <c r="E37" i="4"/>
  <c r="F17" i="2" l="1"/>
  <c r="F22" i="4"/>
  <c r="F26" i="4" s="1"/>
  <c r="F28" i="4" s="1"/>
  <c r="F30" i="4" s="1"/>
  <c r="E39" i="4"/>
  <c r="E41" i="4" s="1"/>
  <c r="F41" i="4" s="1"/>
  <c r="F12" i="2" l="1"/>
  <c r="F13" i="2"/>
  <c r="F43" i="4"/>
  <c r="F47" i="4" s="1"/>
  <c r="F18" i="2" l="1"/>
  <c r="F19" i="2"/>
  <c r="F20" i="2" l="1"/>
  <c r="F21" i="2"/>
  <c r="E37" i="2"/>
  <c r="E39" i="2" s="1"/>
  <c r="A21" i="2"/>
  <c r="F22" i="2" l="1"/>
  <c r="F26" i="2" s="1"/>
  <c r="D22" i="2"/>
  <c r="E41" i="2"/>
  <c r="F41" i="2" s="1"/>
  <c r="F28" i="2" l="1"/>
  <c r="F30" i="2" s="1"/>
  <c r="F43" i="2" l="1"/>
  <c r="F47" i="2" s="1"/>
</calcChain>
</file>

<file path=xl/sharedStrings.xml><?xml version="1.0" encoding="utf-8"?>
<sst xmlns="http://schemas.openxmlformats.org/spreadsheetml/2006/main" count="90" uniqueCount="37">
  <si>
    <t>INSERT THE RELEVANT DATA IN THE CELLS HIGHLIGHTED IN GREEN ONLY</t>
  </si>
  <si>
    <t>COMPUTATION OF INTEREST ON DEPOSITS</t>
  </si>
  <si>
    <t>DEPOSITS</t>
  </si>
  <si>
    <t>Weighted Deposits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</si>
  <si>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</si>
  <si>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</si>
  <si>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</si>
  <si>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</si>
  <si>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</si>
  <si>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</si>
  <si>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</si>
  <si>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</si>
  <si>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</si>
  <si>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</si>
  <si>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</si>
  <si>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</si>
  <si>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</si>
  <si>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Interest on deposit rate ( Weighted factor)</t>
  </si>
  <si>
    <t>GROSS INTEREST</t>
  </si>
  <si>
    <t>LESS 5 % WITHHOLDING TAX</t>
  </si>
  <si>
    <t>NET INTEREST</t>
  </si>
  <si>
    <t>KShs</t>
  </si>
  <si>
    <t>ADD DIVIDEND ON SHARES</t>
  </si>
  <si>
    <t>Rate of Dividends</t>
  </si>
  <si>
    <t>Gross Dividends</t>
  </si>
  <si>
    <t>Less Withholding Tax ( 5%)</t>
  </si>
  <si>
    <t>Net Dividends</t>
  </si>
  <si>
    <t xml:space="preserve">Total amount payable  </t>
  </si>
  <si>
    <t>Less interest on advance agaist dividends for the year 2020</t>
  </si>
  <si>
    <t xml:space="preserve">Contributions in the month of </t>
  </si>
  <si>
    <t>TOTAL INEREST ON DEPOSITS AND DIVIDENDS PAID</t>
  </si>
  <si>
    <t>Shares as at 31st December 2020</t>
  </si>
  <si>
    <t>Deposit as at 1 st January 2020</t>
  </si>
  <si>
    <t>Deposits - 31 Dec .2020</t>
  </si>
  <si>
    <t>TOTAL INTEREST ON DEPOSITS AND DIVIDENDS PAID</t>
  </si>
  <si>
    <t>Less: Bank charges</t>
  </si>
  <si>
    <t>INSERT THE RELEVANT DATA IN THE CELLS HIGHLIGHTED IN YELLOW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</si>
</sst>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_ ;\-#,##0.000\ 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2"/>
      <name val="Century Gothic"/>
      <family val="2"/>
    </font>
    <font>
      <b/>
      <u/>
      <sz val="14"/>
      <name val="Century Gothic"/>
      <family val="2"/>
    </font>
    <font>
      <b/>
      <sz val="10"/>
      <color rgb="FFFF000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64"/>
      </left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46">
    <xf numFmtId="0" fontId="0" fillId="0" borderId="0" applyNumberFormat="0" applyFill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164" fontId="25" fillId="0" borderId="0" applyFill="0" applyProtection="0"/>
    <xf numFmtId="164" fontId="27" fillId="0" borderId="0" applyFill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6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6" fillId="0" borderId="0"/>
    <xf numFmtId="0" fontId="24" fillId="0" borderId="0"/>
    <xf numFmtId="0" fontId="23" fillId="0" borderId="0"/>
    <xf numFmtId="164" fontId="23" fillId="0" borderId="0" applyFont="0" applyFill="0" applyBorder="0" applyAlignment="0" applyProtection="0"/>
    <xf numFmtId="0" fontId="26" fillId="0" borderId="0" applyNumberFormat="0" applyFill="0" applyProtection="0"/>
    <xf numFmtId="164" fontId="26" fillId="0" borderId="0" applyFill="0" applyProtection="0"/>
    <xf numFmtId="164" fontId="26" fillId="0" borderId="0" applyFont="0" applyFill="0" applyBorder="0" applyAlignment="0" applyProtection="0"/>
    <xf numFmtId="0" fontId="26" fillId="0" borderId="0" applyNumberFormat="0" applyFill="0" applyProtection="0"/>
    <xf numFmtId="164" fontId="26" fillId="0" borderId="0" applyFill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Protection="0"/>
    <xf numFmtId="0" fontId="23" fillId="0" borderId="0"/>
    <xf numFmtId="0" fontId="26" fillId="0" borderId="0" applyNumberFormat="0" applyFill="0" applyProtection="0"/>
    <xf numFmtId="0" fontId="22" fillId="0" borderId="0"/>
    <xf numFmtId="164" fontId="22" fillId="0" borderId="0" applyFont="0" applyFill="0" applyBorder="0" applyAlignment="0" applyProtection="0"/>
    <xf numFmtId="0" fontId="21" fillId="0" borderId="0"/>
    <xf numFmtId="0" fontId="20" fillId="0" borderId="0"/>
    <xf numFmtId="0" fontId="45" fillId="0" borderId="0"/>
    <xf numFmtId="164" fontId="4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7" fillId="0" borderId="0"/>
    <xf numFmtId="0" fontId="45" fillId="0" borderId="0"/>
    <xf numFmtId="0" fontId="16" fillId="0" borderId="0"/>
    <xf numFmtId="0" fontId="15" fillId="0" borderId="0"/>
    <xf numFmtId="164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6" fillId="0" borderId="0"/>
    <xf numFmtId="0" fontId="25" fillId="0" borderId="0" applyNumberFormat="0" applyFill="0" applyProtection="0"/>
    <xf numFmtId="164" fontId="25" fillId="0" borderId="0" applyFill="0" applyProtection="0"/>
    <xf numFmtId="164" fontId="46" fillId="0" borderId="0" applyFont="0" applyFill="0" applyBorder="0" applyAlignment="0" applyProtection="0"/>
    <xf numFmtId="0" fontId="25" fillId="0" borderId="0" applyNumberFormat="0" applyFill="0" applyProtection="0"/>
    <xf numFmtId="0" fontId="5" fillId="0" borderId="0"/>
    <xf numFmtId="0" fontId="4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1" applyNumberFormat="0" applyAlignment="0" applyProtection="0"/>
    <xf numFmtId="0" fontId="53" fillId="50" borderId="12" applyNumberFormat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52" borderId="11" applyNumberFormat="0" applyAlignment="0" applyProtection="0"/>
    <xf numFmtId="0" fontId="60" fillId="0" borderId="16" applyNumberFormat="0" applyFill="0" applyAlignment="0" applyProtection="0"/>
    <xf numFmtId="0" fontId="61" fillId="53" borderId="0" applyNumberFormat="0" applyBorder="0" applyAlignment="0" applyProtection="0"/>
    <xf numFmtId="0" fontId="1" fillId="54" borderId="17" applyNumberFormat="0" applyFont="0" applyAlignment="0" applyProtection="0"/>
    <xf numFmtId="0" fontId="62" fillId="49" borderId="18" applyNumberFormat="0" applyAlignment="0" applyProtection="0"/>
    <xf numFmtId="0" fontId="6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48" fillId="0" borderId="0"/>
  </cellStyleXfs>
  <cellXfs count="78">
    <xf numFmtId="0" fontId="0" fillId="0" borderId="0" xfId="0"/>
    <xf numFmtId="0" fontId="0" fillId="0" borderId="0" xfId="0" applyBorder="1"/>
    <xf numFmtId="0" fontId="65" fillId="0" borderId="20" xfId="0" applyFont="1" applyBorder="1" applyAlignment="1"/>
    <xf numFmtId="0" fontId="65" fillId="0" borderId="21" xfId="0" applyFont="1" applyBorder="1"/>
    <xf numFmtId="0" fontId="65" fillId="55" borderId="22" xfId="0" applyFont="1" applyFill="1" applyBorder="1"/>
    <xf numFmtId="0" fontId="0" fillId="0" borderId="23" xfId="0" applyBorder="1"/>
    <xf numFmtId="0" fontId="0" fillId="0" borderId="10" xfId="0" applyBorder="1"/>
    <xf numFmtId="0" fontId="67" fillId="0" borderId="0" xfId="0" applyFont="1" applyBorder="1"/>
    <xf numFmtId="0" fontId="67" fillId="0" borderId="0" xfId="0" applyFont="1" applyBorder="1" applyAlignment="1">
      <alignment horizontal="right"/>
    </xf>
    <xf numFmtId="0" fontId="67" fillId="0" borderId="10" xfId="0" applyFont="1" applyBorder="1" applyAlignment="1">
      <alignment horizontal="right"/>
    </xf>
    <xf numFmtId="165" fontId="48" fillId="55" borderId="24" xfId="28" applyNumberFormat="1" applyFont="1" applyFill="1" applyBorder="1"/>
    <xf numFmtId="0" fontId="67" fillId="0" borderId="0" xfId="0" applyFont="1" applyFill="1" applyBorder="1"/>
    <xf numFmtId="0" fontId="68" fillId="0" borderId="0" xfId="0" applyFont="1" applyFill="1" applyBorder="1"/>
    <xf numFmtId="165" fontId="67" fillId="0" borderId="25" xfId="0" applyNumberFormat="1" applyFont="1" applyBorder="1"/>
    <xf numFmtId="165" fontId="67" fillId="0" borderId="26" xfId="0" applyNumberFormat="1" applyFont="1" applyBorder="1"/>
    <xf numFmtId="165" fontId="67" fillId="0" borderId="0" xfId="0" applyNumberFormat="1" applyFont="1" applyBorder="1"/>
    <xf numFmtId="165" fontId="67" fillId="0" borderId="10" xfId="0" applyNumberFormat="1" applyFont="1" applyBorder="1"/>
    <xf numFmtId="0" fontId="0" fillId="0" borderId="0" xfId="0" applyFill="1" applyBorder="1"/>
    <xf numFmtId="165" fontId="0" fillId="0" borderId="0" xfId="0" applyNumberFormat="1" applyBorder="1"/>
    <xf numFmtId="0" fontId="0" fillId="0" borderId="10" xfId="0" applyFill="1" applyBorder="1" applyAlignment="1">
      <alignment horizontal="center"/>
    </xf>
    <xf numFmtId="165" fontId="47" fillId="0" borderId="26" xfId="28" applyNumberFormat="1" applyFont="1" applyFill="1" applyBorder="1"/>
    <xf numFmtId="165" fontId="48" fillId="0" borderId="10" xfId="28" applyNumberFormat="1" applyFont="1" applyFill="1" applyBorder="1"/>
    <xf numFmtId="165" fontId="67" fillId="0" borderId="27" xfId="28" applyNumberFormat="1" applyFont="1" applyFill="1" applyBorder="1"/>
    <xf numFmtId="165" fontId="67" fillId="0" borderId="10" xfId="28" applyNumberFormat="1" applyFont="1" applyFill="1" applyBorder="1"/>
    <xf numFmtId="165" fontId="0" fillId="55" borderId="22" xfId="28" applyNumberFormat="1" applyFont="1" applyFill="1" applyBorder="1"/>
    <xf numFmtId="9" fontId="0" fillId="0" borderId="0" xfId="28" applyNumberFormat="1" applyFont="1" applyBorder="1"/>
    <xf numFmtId="165" fontId="0" fillId="0" borderId="0" xfId="28" applyNumberFormat="1" applyFont="1" applyBorder="1"/>
    <xf numFmtId="165" fontId="0" fillId="0" borderId="28" xfId="28" applyNumberFormat="1" applyFont="1" applyBorder="1"/>
    <xf numFmtId="0" fontId="0" fillId="0" borderId="29" xfId="0" applyBorder="1"/>
    <xf numFmtId="0" fontId="0" fillId="0" borderId="30" xfId="0" applyBorder="1"/>
    <xf numFmtId="165" fontId="48" fillId="0" borderId="31" xfId="28" applyNumberFormat="1" applyFont="1" applyFill="1" applyBorder="1"/>
    <xf numFmtId="13" fontId="48" fillId="0" borderId="0" xfId="28" applyNumberFormat="1" applyFont="1" applyBorder="1"/>
    <xf numFmtId="0" fontId="25" fillId="0" borderId="0" xfId="0" applyFont="1" applyBorder="1"/>
    <xf numFmtId="166" fontId="0" fillId="0" borderId="10" xfId="0" applyNumberFormat="1" applyFill="1" applyBorder="1" applyAlignment="1">
      <alignment horizontal="right"/>
    </xf>
    <xf numFmtId="167" fontId="0" fillId="0" borderId="10" xfId="0" applyNumberFormat="1" applyBorder="1"/>
    <xf numFmtId="0" fontId="66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0" xfId="0" applyFont="1"/>
    <xf numFmtId="0" fontId="70" fillId="0" borderId="23" xfId="0" applyFont="1" applyBorder="1"/>
    <xf numFmtId="0" fontId="70" fillId="0" borderId="0" xfId="0" applyFont="1" applyBorder="1"/>
    <xf numFmtId="0" fontId="70" fillId="0" borderId="10" xfId="0" applyFont="1" applyBorder="1"/>
    <xf numFmtId="0" fontId="71" fillId="0" borderId="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0" xfId="0" applyFont="1" applyBorder="1"/>
    <xf numFmtId="0" fontId="72" fillId="0" borderId="0" xfId="0" applyFont="1" applyBorder="1" applyAlignment="1">
      <alignment horizontal="right"/>
    </xf>
    <xf numFmtId="0" fontId="72" fillId="0" borderId="10" xfId="0" applyFont="1" applyBorder="1" applyAlignment="1">
      <alignment horizontal="right"/>
    </xf>
    <xf numFmtId="13" fontId="70" fillId="0" borderId="0" xfId="28" applyNumberFormat="1" applyFont="1" applyBorder="1"/>
    <xf numFmtId="165" fontId="70" fillId="0" borderId="10" xfId="0" applyNumberFormat="1" applyFont="1" applyBorder="1"/>
    <xf numFmtId="0" fontId="72" fillId="0" borderId="0" xfId="0" applyFont="1" applyFill="1" applyBorder="1"/>
    <xf numFmtId="0" fontId="73" fillId="0" borderId="0" xfId="0" applyFont="1" applyFill="1" applyBorder="1"/>
    <xf numFmtId="165" fontId="72" fillId="0" borderId="25" xfId="0" applyNumberFormat="1" applyFont="1" applyBorder="1"/>
    <xf numFmtId="165" fontId="72" fillId="0" borderId="26" xfId="0" applyNumberFormat="1" applyFont="1" applyBorder="1"/>
    <xf numFmtId="165" fontId="72" fillId="0" borderId="0" xfId="0" applyNumberFormat="1" applyFont="1" applyBorder="1"/>
    <xf numFmtId="165" fontId="72" fillId="0" borderId="10" xfId="0" applyNumberFormat="1" applyFont="1" applyBorder="1"/>
    <xf numFmtId="0" fontId="70" fillId="0" borderId="0" xfId="0" applyFont="1" applyFill="1" applyBorder="1"/>
    <xf numFmtId="165" fontId="70" fillId="0" borderId="0" xfId="0" applyNumberFormat="1" applyFont="1" applyBorder="1"/>
    <xf numFmtId="0" fontId="70" fillId="0" borderId="10" xfId="0" applyFont="1" applyFill="1" applyBorder="1" applyAlignment="1">
      <alignment horizontal="center"/>
    </xf>
    <xf numFmtId="165" fontId="74" fillId="0" borderId="26" xfId="28" applyNumberFormat="1" applyFont="1" applyFill="1" applyBorder="1"/>
    <xf numFmtId="165" fontId="70" fillId="0" borderId="10" xfId="28" applyNumberFormat="1" applyFont="1" applyFill="1" applyBorder="1"/>
    <xf numFmtId="165" fontId="72" fillId="0" borderId="27" xfId="28" applyNumberFormat="1" applyFont="1" applyFill="1" applyBorder="1"/>
    <xf numFmtId="165" fontId="72" fillId="0" borderId="10" xfId="28" applyNumberFormat="1" applyFont="1" applyFill="1" applyBorder="1"/>
    <xf numFmtId="0" fontId="75" fillId="0" borderId="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165" fontId="70" fillId="0" borderId="0" xfId="28" applyNumberFormat="1" applyFont="1" applyBorder="1"/>
    <xf numFmtId="165" fontId="70" fillId="0" borderId="28" xfId="28" applyNumberFormat="1" applyFont="1" applyBorder="1"/>
    <xf numFmtId="0" fontId="70" fillId="0" borderId="29" xfId="0" applyFont="1" applyBorder="1"/>
    <xf numFmtId="0" fontId="70" fillId="0" borderId="30" xfId="0" applyFont="1" applyBorder="1"/>
    <xf numFmtId="165" fontId="70" fillId="0" borderId="31" xfId="28" applyNumberFormat="1" applyFont="1" applyFill="1" applyBorder="1"/>
    <xf numFmtId="166" fontId="76" fillId="0" borderId="10" xfId="0" applyNumberFormat="1" applyFont="1" applyFill="1" applyBorder="1" applyAlignment="1">
      <alignment horizontal="right"/>
    </xf>
    <xf numFmtId="9" fontId="76" fillId="0" borderId="0" xfId="28" applyNumberFormat="1" applyFont="1" applyBorder="1"/>
    <xf numFmtId="165" fontId="70" fillId="56" borderId="24" xfId="28" applyNumberFormat="1" applyFont="1" applyFill="1" applyBorder="1"/>
    <xf numFmtId="165" fontId="70" fillId="56" borderId="22" xfId="28" applyNumberFormat="1" applyFont="1" applyFill="1" applyBorder="1"/>
    <xf numFmtId="0" fontId="77" fillId="0" borderId="20" xfId="0" applyFont="1" applyBorder="1" applyAlignment="1"/>
    <xf numFmtId="0" fontId="77" fillId="0" borderId="21" xfId="0" applyFont="1" applyBorder="1"/>
    <xf numFmtId="0" fontId="77" fillId="56" borderId="22" xfId="0" applyFont="1" applyFill="1" applyBorder="1"/>
    <xf numFmtId="0" fontId="78" fillId="0" borderId="0" xfId="0" applyFont="1"/>
  </cellXfs>
  <cellStyles count="146">
    <cellStyle name="20% - Accent1" xfId="1" builtinId="30" customBuiltin="1"/>
    <cellStyle name="20% - Accent1 2" xfId="100" xr:uid="{00000000-0005-0000-0000-000001000000}"/>
    <cellStyle name="20% - Accent2" xfId="2" builtinId="34" customBuiltin="1"/>
    <cellStyle name="20% - Accent2 2" xfId="101" xr:uid="{00000000-0005-0000-0000-000003000000}"/>
    <cellStyle name="20% - Accent3" xfId="3" builtinId="38" customBuiltin="1"/>
    <cellStyle name="20% - Accent3 2" xfId="102" xr:uid="{00000000-0005-0000-0000-000005000000}"/>
    <cellStyle name="20% - Accent4" xfId="4" builtinId="42" customBuiltin="1"/>
    <cellStyle name="20% - Accent4 2" xfId="103" xr:uid="{00000000-0005-0000-0000-000007000000}"/>
    <cellStyle name="20% - Accent5" xfId="5" builtinId="46" customBuiltin="1"/>
    <cellStyle name="20% - Accent5 2" xfId="104" xr:uid="{00000000-0005-0000-0000-000009000000}"/>
    <cellStyle name="20% - Accent6" xfId="6" builtinId="50" customBuiltin="1"/>
    <cellStyle name="20% - Accent6 2" xfId="105" xr:uid="{00000000-0005-0000-0000-00000B000000}"/>
    <cellStyle name="40% - Accent1" xfId="7" builtinId="31" customBuiltin="1"/>
    <cellStyle name="40% - Accent1 2" xfId="106" xr:uid="{00000000-0005-0000-0000-00000D000000}"/>
    <cellStyle name="40% - Accent2" xfId="8" builtinId="35" customBuiltin="1"/>
    <cellStyle name="40% - Accent2 2" xfId="107" xr:uid="{00000000-0005-0000-0000-00000F000000}"/>
    <cellStyle name="40% - Accent3" xfId="9" builtinId="39" customBuiltin="1"/>
    <cellStyle name="40% - Accent3 2" xfId="108" xr:uid="{00000000-0005-0000-0000-000011000000}"/>
    <cellStyle name="40% - Accent4" xfId="10" builtinId="43" customBuiltin="1"/>
    <cellStyle name="40% - Accent4 2" xfId="109" xr:uid="{00000000-0005-0000-0000-000013000000}"/>
    <cellStyle name="40% - Accent5" xfId="11" builtinId="47" customBuiltin="1"/>
    <cellStyle name="40% - Accent5 2" xfId="110" xr:uid="{00000000-0005-0000-0000-000015000000}"/>
    <cellStyle name="40% - Accent6" xfId="12" builtinId="51" customBuiltin="1"/>
    <cellStyle name="40% - Accent6 2" xfId="111" xr:uid="{00000000-0005-0000-0000-000017000000}"/>
    <cellStyle name="60% - Accent1" xfId="13" builtinId="32" customBuiltin="1"/>
    <cellStyle name="60% - Accent1 2" xfId="112" xr:uid="{00000000-0005-0000-0000-000019000000}"/>
    <cellStyle name="60% - Accent2" xfId="14" builtinId="36" customBuiltin="1"/>
    <cellStyle name="60% - Accent2 2" xfId="113" xr:uid="{00000000-0005-0000-0000-00001B000000}"/>
    <cellStyle name="60% - Accent3" xfId="15" builtinId="40" customBuiltin="1"/>
    <cellStyle name="60% - Accent3 2" xfId="114" xr:uid="{00000000-0005-0000-0000-00001D000000}"/>
    <cellStyle name="60% - Accent4" xfId="16" builtinId="44" customBuiltin="1"/>
    <cellStyle name="60% - Accent4 2" xfId="115" xr:uid="{00000000-0005-0000-0000-00001F000000}"/>
    <cellStyle name="60% - Accent5" xfId="17" builtinId="48" customBuiltin="1"/>
    <cellStyle name="60% - Accent5 2" xfId="116" xr:uid="{00000000-0005-0000-0000-000021000000}"/>
    <cellStyle name="60% - Accent6" xfId="18" builtinId="52" customBuiltin="1"/>
    <cellStyle name="60% - Accent6 2" xfId="117" xr:uid="{00000000-0005-0000-0000-000023000000}"/>
    <cellStyle name="Accent1" xfId="19" builtinId="29" customBuiltin="1"/>
    <cellStyle name="Accent1 2" xfId="118" xr:uid="{00000000-0005-0000-0000-000025000000}"/>
    <cellStyle name="Accent2" xfId="20" builtinId="33" customBuiltin="1"/>
    <cellStyle name="Accent2 2" xfId="119" xr:uid="{00000000-0005-0000-0000-000027000000}"/>
    <cellStyle name="Accent3" xfId="21" builtinId="37" customBuiltin="1"/>
    <cellStyle name="Accent3 2" xfId="120" xr:uid="{00000000-0005-0000-0000-000029000000}"/>
    <cellStyle name="Accent4" xfId="22" builtinId="41" customBuiltin="1"/>
    <cellStyle name="Accent4 2" xfId="121" xr:uid="{00000000-0005-0000-0000-00002B000000}"/>
    <cellStyle name="Accent5" xfId="23" builtinId="45" customBuiltin="1"/>
    <cellStyle name="Accent5 2" xfId="122" xr:uid="{00000000-0005-0000-0000-00002D000000}"/>
    <cellStyle name="Accent6" xfId="24" builtinId="49" customBuiltin="1"/>
    <cellStyle name="Accent6 2" xfId="123" xr:uid="{00000000-0005-0000-0000-00002F000000}"/>
    <cellStyle name="Bad" xfId="25" builtinId="27" customBuiltin="1"/>
    <cellStyle name="Bad 2" xfId="124" xr:uid="{00000000-0005-0000-0000-000031000000}"/>
    <cellStyle name="Calculation" xfId="26" builtinId="22" customBuiltin="1"/>
    <cellStyle name="Calculation 2" xfId="125" xr:uid="{00000000-0005-0000-0000-000033000000}"/>
    <cellStyle name="Check Cell" xfId="27" builtinId="23" customBuiltin="1"/>
    <cellStyle name="Check Cell 2" xfId="126" xr:uid="{00000000-0005-0000-0000-000035000000}"/>
    <cellStyle name="Comma" xfId="28" builtinId="3"/>
    <cellStyle name="Comma 10" xfId="69" xr:uid="{00000000-0005-0000-0000-000037000000}"/>
    <cellStyle name="Comma 11" xfId="71" xr:uid="{00000000-0005-0000-0000-000038000000}"/>
    <cellStyle name="Comma 12" xfId="76" xr:uid="{00000000-0005-0000-0000-000039000000}"/>
    <cellStyle name="Comma 13" xfId="78" xr:uid="{00000000-0005-0000-0000-00003A000000}"/>
    <cellStyle name="Comma 14" xfId="80" xr:uid="{00000000-0005-0000-0000-00003B000000}"/>
    <cellStyle name="Comma 15" xfId="82" xr:uid="{00000000-0005-0000-0000-00003C000000}"/>
    <cellStyle name="Comma 16" xfId="92" xr:uid="{00000000-0005-0000-0000-00003D000000}"/>
    <cellStyle name="Comma 2" xfId="29" xr:uid="{00000000-0005-0000-0000-00003E000000}"/>
    <cellStyle name="Comma 2 2" xfId="67" xr:uid="{00000000-0005-0000-0000-00003F000000}"/>
    <cellStyle name="Comma 2 2 2 2" xfId="142" xr:uid="{00000000-0005-0000-0000-000040000000}"/>
    <cellStyle name="Comma 2 5" xfId="143" xr:uid="{00000000-0005-0000-0000-000041000000}"/>
    <cellStyle name="Comma 3" xfId="45" xr:uid="{00000000-0005-0000-0000-000042000000}"/>
    <cellStyle name="Comma 3 2" xfId="54" xr:uid="{00000000-0005-0000-0000-000043000000}"/>
    <cellStyle name="Comma 4" xfId="49" xr:uid="{00000000-0005-0000-0000-000044000000}"/>
    <cellStyle name="Comma 5" xfId="52" xr:uid="{00000000-0005-0000-0000-000045000000}"/>
    <cellStyle name="Comma 6" xfId="51" xr:uid="{00000000-0005-0000-0000-000046000000}"/>
    <cellStyle name="Comma 6 2" xfId="91" xr:uid="{00000000-0005-0000-0000-000047000000}"/>
    <cellStyle name="Comma 7" xfId="55" xr:uid="{00000000-0005-0000-0000-000048000000}"/>
    <cellStyle name="Comma 8" xfId="62" xr:uid="{00000000-0005-0000-0000-000049000000}"/>
    <cellStyle name="Comma 9" xfId="66" xr:uid="{00000000-0005-0000-0000-00004A000000}"/>
    <cellStyle name="Explanatory Text" xfId="30" builtinId="53" customBuiltin="1"/>
    <cellStyle name="Explanatory Text 2" xfId="127" xr:uid="{00000000-0005-0000-0000-00004C000000}"/>
    <cellStyle name="Good" xfId="31" builtinId="26" customBuiltin="1"/>
    <cellStyle name="Good 2" xfId="128" xr:uid="{00000000-0005-0000-0000-00004E000000}"/>
    <cellStyle name="Heading 1" xfId="32" builtinId="16" customBuiltin="1"/>
    <cellStyle name="Heading 1 2" xfId="129" xr:uid="{00000000-0005-0000-0000-000050000000}"/>
    <cellStyle name="Heading 2" xfId="33" builtinId="17" customBuiltin="1"/>
    <cellStyle name="Heading 2 2" xfId="130" xr:uid="{00000000-0005-0000-0000-000052000000}"/>
    <cellStyle name="Heading 3" xfId="34" builtinId="18" customBuiltin="1"/>
    <cellStyle name="Heading 3 2" xfId="131" xr:uid="{00000000-0005-0000-0000-000054000000}"/>
    <cellStyle name="Heading 4" xfId="35" builtinId="19" customBuiltin="1"/>
    <cellStyle name="Heading 4 2" xfId="132" xr:uid="{00000000-0005-0000-0000-000056000000}"/>
    <cellStyle name="Input" xfId="36" builtinId="20" customBuiltin="1"/>
    <cellStyle name="Input 2" xfId="133" xr:uid="{00000000-0005-0000-0000-000058000000}"/>
    <cellStyle name="Linked Cell" xfId="37" builtinId="24" customBuiltin="1"/>
    <cellStyle name="Linked Cell 2" xfId="134" xr:uid="{00000000-0005-0000-0000-00005A000000}"/>
    <cellStyle name="Neutral" xfId="38" builtinId="28" customBuiltin="1"/>
    <cellStyle name="Neutral 2" xfId="135" xr:uid="{00000000-0005-0000-0000-00005C000000}"/>
    <cellStyle name="Normal" xfId="0" builtinId="0"/>
    <cellStyle name="Normal 10" xfId="50" xr:uid="{00000000-0005-0000-0000-00005E000000}"/>
    <cellStyle name="Normal 10 2" xfId="90" xr:uid="{00000000-0005-0000-0000-00005F000000}"/>
    <cellStyle name="Normal 11" xfId="61" xr:uid="{00000000-0005-0000-0000-000060000000}"/>
    <cellStyle name="Normal 12" xfId="63" xr:uid="{00000000-0005-0000-0000-000061000000}"/>
    <cellStyle name="Normal 13" xfId="64" xr:uid="{00000000-0005-0000-0000-000062000000}"/>
    <cellStyle name="Normal 14" xfId="65" xr:uid="{00000000-0005-0000-0000-000063000000}"/>
    <cellStyle name="Normal 15" xfId="68" xr:uid="{00000000-0005-0000-0000-000064000000}"/>
    <cellStyle name="Normal 16" xfId="70" xr:uid="{00000000-0005-0000-0000-000065000000}"/>
    <cellStyle name="Normal 17" xfId="72" xr:uid="{00000000-0005-0000-0000-000066000000}"/>
    <cellStyle name="Normal 18" xfId="73" xr:uid="{00000000-0005-0000-0000-000067000000}"/>
    <cellStyle name="Normal 19" xfId="74" xr:uid="{00000000-0005-0000-0000-000068000000}"/>
    <cellStyle name="Normal 2" xfId="44" xr:uid="{00000000-0005-0000-0000-000069000000}"/>
    <cellStyle name="Normal 2 2" xfId="141" xr:uid="{00000000-0005-0000-0000-00006A000000}"/>
    <cellStyle name="Normal 2 4" xfId="144" xr:uid="{00000000-0005-0000-0000-00006B000000}"/>
    <cellStyle name="Normal 20" xfId="75" xr:uid="{00000000-0005-0000-0000-00006C000000}"/>
    <cellStyle name="Normal 21" xfId="77" xr:uid="{00000000-0005-0000-0000-00006D000000}"/>
    <cellStyle name="Normal 22" xfId="79" xr:uid="{00000000-0005-0000-0000-00006E000000}"/>
    <cellStyle name="Normal 23" xfId="81" xr:uid="{00000000-0005-0000-0000-00006F000000}"/>
    <cellStyle name="Normal 24" xfId="83" xr:uid="{00000000-0005-0000-0000-000070000000}"/>
    <cellStyle name="Normal 25" xfId="84" xr:uid="{00000000-0005-0000-0000-000071000000}"/>
    <cellStyle name="Normal 26" xfId="85" xr:uid="{00000000-0005-0000-0000-000072000000}"/>
    <cellStyle name="Normal 27" xfId="86" xr:uid="{00000000-0005-0000-0000-000073000000}"/>
    <cellStyle name="Normal 28" xfId="87" xr:uid="{00000000-0005-0000-0000-000074000000}"/>
    <cellStyle name="Normal 29" xfId="88" xr:uid="{00000000-0005-0000-0000-000075000000}"/>
    <cellStyle name="Normal 3" xfId="46" xr:uid="{00000000-0005-0000-0000-000076000000}"/>
    <cellStyle name="Normal 3 2" xfId="56" xr:uid="{00000000-0005-0000-0000-000077000000}"/>
    <cellStyle name="Normal 30" xfId="89" xr:uid="{00000000-0005-0000-0000-000078000000}"/>
    <cellStyle name="Normal 31" xfId="94" xr:uid="{00000000-0005-0000-0000-000079000000}"/>
    <cellStyle name="Normal 32" xfId="95" xr:uid="{00000000-0005-0000-0000-00007A000000}"/>
    <cellStyle name="Normal 33" xfId="96" xr:uid="{00000000-0005-0000-0000-00007B000000}"/>
    <cellStyle name="Normal 33 2" xfId="97" xr:uid="{00000000-0005-0000-0000-00007C000000}"/>
    <cellStyle name="Normal 33 3" xfId="98" xr:uid="{00000000-0005-0000-0000-00007D000000}"/>
    <cellStyle name="Normal 34" xfId="99" xr:uid="{00000000-0005-0000-0000-00007E000000}"/>
    <cellStyle name="Normal 35" xfId="145" xr:uid="{00000000-0005-0000-0000-00007F000000}"/>
    <cellStyle name="Normal 4" xfId="47" xr:uid="{00000000-0005-0000-0000-000080000000}"/>
    <cellStyle name="Normal 5" xfId="48" xr:uid="{00000000-0005-0000-0000-000081000000}"/>
    <cellStyle name="Normal 5 2" xfId="53" xr:uid="{00000000-0005-0000-0000-000082000000}"/>
    <cellStyle name="Normal 5 3" xfId="93" xr:uid="{00000000-0005-0000-0000-000083000000}"/>
    <cellStyle name="Normal 6" xfId="57" xr:uid="{00000000-0005-0000-0000-000084000000}"/>
    <cellStyle name="Normal 7" xfId="58" xr:uid="{00000000-0005-0000-0000-000085000000}"/>
    <cellStyle name="Normal 8" xfId="59" xr:uid="{00000000-0005-0000-0000-000086000000}"/>
    <cellStyle name="Normal 9" xfId="60" xr:uid="{00000000-0005-0000-0000-000087000000}"/>
    <cellStyle name="Note" xfId="39" builtinId="10" customBuiltin="1"/>
    <cellStyle name="Note 2" xfId="136" xr:uid="{00000000-0005-0000-0000-000089000000}"/>
    <cellStyle name="Output" xfId="40" builtinId="21" customBuiltin="1"/>
    <cellStyle name="Output 2" xfId="137" xr:uid="{00000000-0005-0000-0000-00008B000000}"/>
    <cellStyle name="Title" xfId="41" builtinId="15" customBuiltin="1"/>
    <cellStyle name="Title 2" xfId="138" xr:uid="{00000000-0005-0000-0000-00008D000000}"/>
    <cellStyle name="Total" xfId="42" builtinId="25" customBuiltin="1"/>
    <cellStyle name="Total 2" xfId="139" xr:uid="{00000000-0005-0000-0000-00008F000000}"/>
    <cellStyle name="Warning Text" xfId="43" builtinId="11" customBuiltin="1"/>
    <cellStyle name="Warning Text 2" xfId="140" xr:uid="{00000000-0005-0000-0000-00009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.WARUI/Desktop/2021%20FOLDERS/DIVIDENDS/INTEREST%20ON%20DEPOS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INTEREST 1"/>
      <sheetName val="WORKINGS"/>
      <sheetName val="DORMANT ACCOUNTS"/>
      <sheetName val="ACCOUNTS WITH ZERO BALANCES"/>
      <sheetName val="workins 1"/>
      <sheetName val="Maria Amended"/>
      <sheetName val="Maria"/>
      <sheetName val="Robert"/>
      <sheetName val="Robert (wrk)"/>
    </sheetNames>
    <sheetDataSet>
      <sheetData sheetId="0">
        <row r="2686">
          <cell r="Z2686">
            <v>145415.06527163985</v>
          </cell>
        </row>
        <row r="2879">
          <cell r="Q2879">
            <v>1584350933.2366662</v>
          </cell>
        </row>
        <row r="2881">
          <cell r="Q2881">
            <v>135000000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F4D7-080F-4D4F-AF11-37A1E82EB121}">
  <dimension ref="A1:F49"/>
  <sheetViews>
    <sheetView workbookViewId="0">
      <selection activeCell="C34" sqref="C34"/>
    </sheetView>
  </sheetViews>
  <sheetFormatPr defaultRowHeight="13.2" x14ac:dyDescent="0.25"/>
  <cols>
    <col min="1" max="1" width="0.6640625" customWidth="1"/>
    <col min="2" max="2" width="24.5546875" hidden="1" customWidth="1"/>
    <col min="3" max="3" width="26.6640625" hidden="1" customWidth="1"/>
    <col min="4" max="4" width="26.33203125" hidden="1" customWidth="1"/>
    <col min="5" max="5" width="16.109375" hidden="1" customWidth="1"/>
    <col min="6" max="6" width="14.33203125" hidden="1" customWidth="1"/>
  </cols>
  <sheetData>
    <row r="1" spans="1:6" ht="22.2" thickTop="1" thickBot="1" x14ac:dyDescent="0.45">
      <c r="A1" s="2" t="s">
        <v>0</v>
      </c>
      <c r="B1" s="3"/>
      <c r="C1" s="3"/>
      <c r="D1" s="3"/>
      <c r="E1" s="3"/>
      <c r="F1" s="4"/>
    </row>
    <row r="2" spans="1:6" ht="13.8" thickTop="1" x14ac:dyDescent="0.25">
      <c r="A2" s="5"/>
      <c r="B2" s="1"/>
      <c r="C2" s="1"/>
      <c r="D2" s="1"/>
      <c r="E2" s="1"/>
      <c r="F2" s="6"/>
    </row>
    <row r="3" spans="1:6" ht="15.6" x14ac:dyDescent="0.3">
      <c r="A3" s="5"/>
      <c r="B3" s="35" t="s">
        <v>1</v>
      </c>
      <c r="C3" s="35"/>
      <c r="D3" s="35"/>
      <c r="E3" s="35"/>
      <c r="F3" s="36"/>
    </row>
    <row r="4" spans="1:6" x14ac:dyDescent="0.25">
      <c r="A4" s="5"/>
      <c r="B4" s="1"/>
      <c r="C4" s="1"/>
      <c r="D4" s="1"/>
      <c r="E4" s="1"/>
      <c r="F4" s="6"/>
    </row>
    <row r="5" spans="1:6" x14ac:dyDescent="0.25">
      <c r="A5" s="5"/>
      <c r="B5" s="1"/>
      <c r="C5" s="1"/>
      <c r="D5" s="1"/>
      <c r="E5" s="1"/>
      <c r="F5" s="6"/>
    </row>
    <row r="6" spans="1:6" x14ac:dyDescent="0.25">
      <c r="A6" s="5"/>
      <c r="B6" s="1"/>
      <c r="C6" s="1"/>
      <c r="D6" s="1"/>
      <c r="E6" s="1"/>
      <c r="F6" s="6"/>
    </row>
    <row r="7" spans="1:6" x14ac:dyDescent="0.25">
      <c r="A7" s="5"/>
      <c r="B7" s="1"/>
      <c r="C7" s="1"/>
      <c r="D7" s="7" t="s">
        <v>2</v>
      </c>
      <c r="E7" s="8"/>
      <c r="F7" s="9" t="s">
        <v>3</v>
      </c>
    </row>
    <row r="8" spans="1:6" ht="13.8" thickBot="1" x14ac:dyDescent="0.3">
      <c r="A8" s="5"/>
      <c r="B8" s="1"/>
      <c r="C8" s="1"/>
      <c r="D8" s="1"/>
      <c r="E8" s="1"/>
      <c r="F8" s="6"/>
    </row>
    <row r="9" spans="1:6" ht="13.8" thickBot="1" x14ac:dyDescent="0.3">
      <c r="A9" s="5">
        <v>1</v>
      </c>
      <c r="B9" s="32" t="s">
        <v>32</v>
      </c>
      <c r="C9" s="1"/>
      <c r="D9" s="10"/>
      <c r="E9" s="31"/>
      <c r="F9" s="34">
        <v>1</v>
      </c>
    </row>
    <row r="10" spans="1:6" ht="13.8" thickBot="1" x14ac:dyDescent="0.3">
      <c r="A10" s="5">
        <v>2</v>
      </c>
      <c r="B10" s="1" t="s">
        <v>29</v>
      </c>
      <c r="C10" s="1" t="s">
        <v>4</v>
      </c>
      <c r="D10" s="10"/>
      <c r="E10" s="31"/>
      <c r="F10" s="34">
        <v>0.91666666666666663</v>
      </c>
    </row>
    <row r="11" spans="1:6" ht="13.8" thickBot="1" x14ac:dyDescent="0.3">
      <c r="A11" s="5">
        <v>3</v>
      </c>
      <c r="B11" s="1" t="s">
        <v>29</v>
      </c>
      <c r="C11" s="1" t="s">
        <v>5</v>
      </c>
      <c r="D11" s="10"/>
      <c r="E11" s="31"/>
      <c r="F11" s="34">
        <v>0.83333333333333337</v>
      </c>
    </row>
    <row r="12" spans="1:6" ht="13.8" thickBot="1" x14ac:dyDescent="0.3">
      <c r="A12" s="5">
        <f t="shared" ref="A12:A21" si="0">+A11+1</f>
        <v>4</v>
      </c>
      <c r="B12" s="1" t="s">
        <v>29</v>
      </c>
      <c r="C12" s="1" t="s">
        <v>6</v>
      </c>
      <c r="D12" s="10"/>
      <c r="E12" s="31"/>
      <c r="F12" s="34">
        <v>0.75</v>
      </c>
    </row>
    <row r="13" spans="1:6" ht="13.8" thickBot="1" x14ac:dyDescent="0.3">
      <c r="A13" s="5">
        <f t="shared" si="0"/>
        <v>5</v>
      </c>
      <c r="B13" s="1" t="s">
        <v>29</v>
      </c>
      <c r="C13" s="1" t="s">
        <v>7</v>
      </c>
      <c r="D13" s="10"/>
      <c r="E13" s="31"/>
      <c r="F13" s="34">
        <v>0.66666666666666663</v>
      </c>
    </row>
    <row r="14" spans="1:6" ht="13.8" thickBot="1" x14ac:dyDescent="0.3">
      <c r="A14" s="5">
        <f t="shared" si="0"/>
        <v>6</v>
      </c>
      <c r="B14" s="1" t="s">
        <v>29</v>
      </c>
      <c r="C14" s="1" t="s">
        <v>8</v>
      </c>
      <c r="D14" s="10"/>
      <c r="E14" s="31"/>
      <c r="F14" s="34">
        <v>0.58333333333333337</v>
      </c>
    </row>
    <row r="15" spans="1:6" ht="13.8" thickBot="1" x14ac:dyDescent="0.3">
      <c r="A15" s="5">
        <f t="shared" si="0"/>
        <v>7</v>
      </c>
      <c r="B15" s="1" t="s">
        <v>29</v>
      </c>
      <c r="C15" s="1" t="s">
        <v>9</v>
      </c>
      <c r="D15" s="10"/>
      <c r="E15" s="31"/>
      <c r="F15" s="34">
        <v>0.5</v>
      </c>
    </row>
    <row r="16" spans="1:6" ht="13.8" thickBot="1" x14ac:dyDescent="0.3">
      <c r="A16" s="5">
        <f t="shared" si="0"/>
        <v>8</v>
      </c>
      <c r="B16" s="1" t="s">
        <v>29</v>
      </c>
      <c r="C16" s="1" t="s">
        <v>10</v>
      </c>
      <c r="D16" s="10"/>
      <c r="E16" s="31"/>
      <c r="F16" s="34">
        <v>0.41666666666666669</v>
      </c>
    </row>
    <row r="17" spans="1:6" ht="13.8" thickBot="1" x14ac:dyDescent="0.3">
      <c r="A17" s="5">
        <f t="shared" si="0"/>
        <v>9</v>
      </c>
      <c r="B17" s="1" t="s">
        <v>29</v>
      </c>
      <c r="C17" s="1" t="s">
        <v>11</v>
      </c>
      <c r="D17" s="10"/>
      <c r="E17" s="31"/>
      <c r="F17" s="34">
        <v>0.33333333333333331</v>
      </c>
    </row>
    <row r="18" spans="1:6" ht="13.8" thickBot="1" x14ac:dyDescent="0.3">
      <c r="A18" s="5">
        <f t="shared" si="0"/>
        <v>10</v>
      </c>
      <c r="B18" s="1" t="s">
        <v>29</v>
      </c>
      <c r="C18" s="1" t="s">
        <v>12</v>
      </c>
      <c r="D18" s="10"/>
      <c r="E18" s="31"/>
      <c r="F18" s="34">
        <v>0.25</v>
      </c>
    </row>
    <row r="19" spans="1:6" ht="13.8" thickBot="1" x14ac:dyDescent="0.3">
      <c r="A19" s="5">
        <f t="shared" si="0"/>
        <v>11</v>
      </c>
      <c r="B19" s="1" t="s">
        <v>29</v>
      </c>
      <c r="C19" s="1" t="s">
        <v>13</v>
      </c>
      <c r="D19" s="10"/>
      <c r="E19" s="31"/>
      <c r="F19" s="34">
        <v>0.16666666666666666</v>
      </c>
    </row>
    <row r="20" spans="1:6" ht="13.8" thickBot="1" x14ac:dyDescent="0.3">
      <c r="A20" s="5">
        <f t="shared" si="0"/>
        <v>12</v>
      </c>
      <c r="B20" s="1" t="s">
        <v>29</v>
      </c>
      <c r="C20" s="1" t="s">
        <v>14</v>
      </c>
      <c r="D20" s="10"/>
      <c r="E20" s="31"/>
      <c r="F20" s="34">
        <v>8.3333333333333329E-2</v>
      </c>
    </row>
    <row r="21" spans="1:6" ht="13.8" thickBot="1" x14ac:dyDescent="0.3">
      <c r="A21" s="5">
        <f t="shared" si="0"/>
        <v>13</v>
      </c>
      <c r="B21" s="1" t="s">
        <v>29</v>
      </c>
      <c r="C21" s="1" t="s">
        <v>15</v>
      </c>
      <c r="D21" s="10"/>
      <c r="E21" s="31"/>
      <c r="F21" s="34">
        <v>0</v>
      </c>
    </row>
    <row r="22" spans="1:6" ht="13.8" thickBot="1" x14ac:dyDescent="0.3">
      <c r="A22" s="5"/>
      <c r="B22" s="11" t="s">
        <v>16</v>
      </c>
      <c r="C22" s="12" t="s">
        <v>33</v>
      </c>
      <c r="D22" s="13"/>
      <c r="E22" s="12"/>
      <c r="F22" s="14">
        <f>SUM(F9:F21)</f>
        <v>6.5</v>
      </c>
    </row>
    <row r="23" spans="1:6" ht="13.8" thickTop="1" x14ac:dyDescent="0.25">
      <c r="A23" s="5"/>
      <c r="B23" s="11"/>
      <c r="C23" s="12"/>
      <c r="D23" s="15"/>
      <c r="E23" s="12"/>
      <c r="F23" s="16"/>
    </row>
    <row r="24" spans="1:6" x14ac:dyDescent="0.25">
      <c r="A24" s="5"/>
      <c r="B24" s="17" t="s">
        <v>17</v>
      </c>
      <c r="C24" s="1"/>
      <c r="D24" s="18"/>
      <c r="E24" s="1"/>
      <c r="F24" s="33">
        <f>+'[1]GROSS INTEREST 1'!$Q$2881/'[1]GROSS INTEREST 1'!$Q$2879</f>
        <v>8.5208394912993715E-2</v>
      </c>
    </row>
    <row r="25" spans="1:6" x14ac:dyDescent="0.25">
      <c r="A25" s="5"/>
      <c r="B25" s="1"/>
      <c r="C25" s="1"/>
      <c r="D25" s="18"/>
      <c r="E25" s="1"/>
      <c r="F25" s="19"/>
    </row>
    <row r="26" spans="1:6" ht="15" x14ac:dyDescent="0.25">
      <c r="A26" s="5"/>
      <c r="B26" s="1" t="s">
        <v>18</v>
      </c>
      <c r="C26" s="1"/>
      <c r="D26" s="1"/>
      <c r="E26" s="1"/>
      <c r="F26" s="20">
        <f>+F22*F24</f>
        <v>0.55385456693445911</v>
      </c>
    </row>
    <row r="27" spans="1:6" x14ac:dyDescent="0.25">
      <c r="A27" s="5"/>
      <c r="B27" s="1"/>
      <c r="C27" s="1"/>
      <c r="D27" s="1"/>
      <c r="E27" s="1"/>
      <c r="F27" s="21"/>
    </row>
    <row r="28" spans="1:6" x14ac:dyDescent="0.25">
      <c r="A28" s="5"/>
      <c r="B28" s="1" t="s">
        <v>19</v>
      </c>
      <c r="C28" s="1"/>
      <c r="D28" s="1"/>
      <c r="E28" s="1"/>
      <c r="F28" s="21">
        <f>+F26*5%</f>
        <v>2.7692728346722956E-2</v>
      </c>
    </row>
    <row r="29" spans="1:6" ht="13.8" thickBot="1" x14ac:dyDescent="0.3">
      <c r="A29" s="5"/>
      <c r="B29" s="1"/>
      <c r="C29" s="1"/>
      <c r="D29" s="1"/>
      <c r="E29" s="1"/>
      <c r="F29" s="21"/>
    </row>
    <row r="30" spans="1:6" ht="13.8" thickBot="1" x14ac:dyDescent="0.3">
      <c r="A30" s="5"/>
      <c r="B30" s="1" t="s">
        <v>20</v>
      </c>
      <c r="C30" s="1"/>
      <c r="D30" s="1"/>
      <c r="E30" s="1"/>
      <c r="F30" s="22">
        <f>+F26-F28</f>
        <v>0.52616183858773613</v>
      </c>
    </row>
    <row r="31" spans="1:6" ht="13.8" thickTop="1" x14ac:dyDescent="0.25">
      <c r="A31" s="5"/>
      <c r="B31" s="1"/>
      <c r="C31" s="1"/>
      <c r="D31" s="1"/>
      <c r="E31" s="1" t="s">
        <v>21</v>
      </c>
      <c r="F31" s="23"/>
    </row>
    <row r="32" spans="1:6" ht="18" thickBot="1" x14ac:dyDescent="0.35">
      <c r="A32" s="5"/>
      <c r="B32" s="37" t="s">
        <v>22</v>
      </c>
      <c r="C32" s="37"/>
      <c r="D32" s="37"/>
      <c r="E32" s="37"/>
      <c r="F32" s="38"/>
    </row>
    <row r="33" spans="1:6" ht="14.4" thickTop="1" thickBot="1" x14ac:dyDescent="0.3">
      <c r="A33" s="5"/>
      <c r="B33" s="1"/>
      <c r="C33" s="1" t="s">
        <v>31</v>
      </c>
      <c r="D33" s="1"/>
      <c r="E33" s="24">
        <v>15000</v>
      </c>
      <c r="F33" s="23"/>
    </row>
    <row r="34" spans="1:6" ht="13.8" thickTop="1" x14ac:dyDescent="0.25">
      <c r="A34" s="5"/>
      <c r="B34" s="1"/>
      <c r="C34" s="1"/>
      <c r="D34" s="1"/>
      <c r="E34" s="1"/>
      <c r="F34" s="23"/>
    </row>
    <row r="35" spans="1:6" x14ac:dyDescent="0.25">
      <c r="A35" s="5"/>
      <c r="B35" s="1"/>
      <c r="C35" s="1" t="s">
        <v>23</v>
      </c>
      <c r="D35" s="1"/>
      <c r="E35" s="25">
        <v>0.15</v>
      </c>
      <c r="F35" s="23"/>
    </row>
    <row r="36" spans="1:6" x14ac:dyDescent="0.25">
      <c r="A36" s="5"/>
      <c r="B36" s="1"/>
      <c r="C36" s="1"/>
      <c r="D36" s="1"/>
      <c r="E36" s="1"/>
      <c r="F36" s="23"/>
    </row>
    <row r="37" spans="1:6" x14ac:dyDescent="0.25">
      <c r="A37" s="5"/>
      <c r="B37" s="1"/>
      <c r="C37" s="1" t="s">
        <v>24</v>
      </c>
      <c r="D37" s="1"/>
      <c r="E37" s="26">
        <f>+E33*E35</f>
        <v>2250</v>
      </c>
      <c r="F37" s="23"/>
    </row>
    <row r="38" spans="1:6" x14ac:dyDescent="0.25">
      <c r="A38" s="5"/>
      <c r="B38" s="1"/>
      <c r="C38" s="1"/>
      <c r="D38" s="1"/>
      <c r="E38" s="26"/>
      <c r="F38" s="23"/>
    </row>
    <row r="39" spans="1:6" x14ac:dyDescent="0.25">
      <c r="A39" s="5"/>
      <c r="B39" s="1"/>
      <c r="C39" s="1" t="s">
        <v>25</v>
      </c>
      <c r="D39" s="1"/>
      <c r="E39" s="26">
        <f>+E37*5%</f>
        <v>112.5</v>
      </c>
      <c r="F39" s="23"/>
    </row>
    <row r="40" spans="1:6" x14ac:dyDescent="0.25">
      <c r="A40" s="5"/>
      <c r="B40" s="1"/>
      <c r="C40" s="1"/>
      <c r="D40" s="1"/>
      <c r="E40" s="26"/>
      <c r="F40" s="23"/>
    </row>
    <row r="41" spans="1:6" ht="13.8" thickBot="1" x14ac:dyDescent="0.3">
      <c r="A41" s="5"/>
      <c r="B41" s="1"/>
      <c r="C41" s="1" t="s">
        <v>26</v>
      </c>
      <c r="D41" s="1"/>
      <c r="E41" s="27">
        <f>+E37-E39</f>
        <v>2137.5</v>
      </c>
      <c r="F41" s="23">
        <f>+E41</f>
        <v>2137.5</v>
      </c>
    </row>
    <row r="42" spans="1:6" ht="13.8" thickBot="1" x14ac:dyDescent="0.3">
      <c r="A42" s="5"/>
      <c r="B42" s="1"/>
      <c r="C42" s="1"/>
      <c r="D42" s="1"/>
      <c r="E42" s="1"/>
      <c r="F42" s="23"/>
    </row>
    <row r="43" spans="1:6" ht="13.8" thickBot="1" x14ac:dyDescent="0.3">
      <c r="A43" s="5"/>
      <c r="B43" s="1"/>
      <c r="C43" s="1" t="s">
        <v>27</v>
      </c>
      <c r="D43" s="1"/>
      <c r="E43" s="1"/>
      <c r="F43" s="22">
        <f>+F41+F30</f>
        <v>2138.0261618385875</v>
      </c>
    </row>
    <row r="44" spans="1:6" ht="13.8" thickTop="1" x14ac:dyDescent="0.25">
      <c r="A44" s="5"/>
      <c r="B44" s="1"/>
      <c r="C44" s="1"/>
      <c r="D44" s="1"/>
      <c r="E44" s="1"/>
      <c r="F44" s="23"/>
    </row>
    <row r="45" spans="1:6" x14ac:dyDescent="0.25">
      <c r="A45" s="5"/>
      <c r="B45" s="1"/>
      <c r="C45" s="1" t="s">
        <v>28</v>
      </c>
      <c r="D45" s="1"/>
      <c r="E45" s="1"/>
      <c r="F45" s="23">
        <v>0</v>
      </c>
    </row>
    <row r="46" spans="1:6" x14ac:dyDescent="0.25">
      <c r="A46" s="5"/>
      <c r="B46" s="1"/>
      <c r="C46" s="1"/>
      <c r="D46" s="1"/>
      <c r="E46" s="1"/>
      <c r="F46" s="23"/>
    </row>
    <row r="47" spans="1:6" x14ac:dyDescent="0.25">
      <c r="A47" s="5"/>
      <c r="B47" s="1"/>
      <c r="C47" s="1" t="s">
        <v>30</v>
      </c>
      <c r="D47" s="1"/>
      <c r="E47" s="1"/>
      <c r="F47" s="23">
        <f>+F43-F45</f>
        <v>2138.0261618385875</v>
      </c>
    </row>
    <row r="48" spans="1:6" ht="13.8" thickBot="1" x14ac:dyDescent="0.3">
      <c r="A48" s="28"/>
      <c r="B48" s="29"/>
      <c r="C48" s="29"/>
      <c r="D48" s="29"/>
      <c r="E48" s="29"/>
      <c r="F48" s="30"/>
    </row>
    <row r="49" ht="13.8" thickTop="1" x14ac:dyDescent="0.25"/>
  </sheetData>
  <sheetProtection algorithmName="SHA-512" hashValue="o1010gqIJUXsqR/UvAy832qp3JTvn4rt5yBfVQA24PpULPyoVu2ZJZ+/y5Kxqns4jTKGNm3Hy/R4m07PdnIjfg==" saltValue="RWs89ZKuRP4RreudCpBt6g==" spinCount="100000" sheet="1" formatCells="0" selectLockedCells="1" selectUnlockedCells="1"/>
  <mergeCells count="2">
    <mergeCell ref="B3:F3"/>
    <mergeCell ref="B32:F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abSelected="1" workbookViewId="0">
      <selection activeCell="C11" sqref="C11"/>
    </sheetView>
  </sheetViews>
  <sheetFormatPr defaultRowHeight="13.2" x14ac:dyDescent="0.25"/>
  <cols>
    <col min="1" max="1" width="8.88671875" style="39"/>
    <col min="2" max="2" width="35.6640625" style="39" bestFit="1" customWidth="1"/>
    <col min="3" max="3" width="26.6640625" style="39" customWidth="1"/>
    <col min="4" max="4" width="26.33203125" style="39" customWidth="1"/>
    <col min="5" max="5" width="16.109375" style="39" customWidth="1"/>
    <col min="6" max="6" width="14.33203125" style="39" customWidth="1"/>
    <col min="7" max="16384" width="8.88671875" style="39"/>
  </cols>
  <sheetData>
    <row r="1" spans="1:6" s="77" customFormat="1" ht="18.600000000000001" thickTop="1" thickBot="1" x14ac:dyDescent="0.35">
      <c r="A1" s="74" t="s">
        <v>36</v>
      </c>
      <c r="B1" s="75"/>
      <c r="C1" s="75"/>
      <c r="D1" s="75"/>
      <c r="E1" s="75"/>
      <c r="F1" s="76"/>
    </row>
    <row r="2" spans="1:6" ht="13.8" thickTop="1" x14ac:dyDescent="0.25">
      <c r="A2" s="40"/>
      <c r="B2" s="41"/>
      <c r="C2" s="41"/>
      <c r="D2" s="41"/>
      <c r="E2" s="41"/>
      <c r="F2" s="42"/>
    </row>
    <row r="3" spans="1:6" ht="15" x14ac:dyDescent="0.25">
      <c r="A3" s="40"/>
      <c r="B3" s="43" t="s">
        <v>1</v>
      </c>
      <c r="C3" s="43"/>
      <c r="D3" s="43"/>
      <c r="E3" s="43"/>
      <c r="F3" s="44"/>
    </row>
    <row r="4" spans="1:6" x14ac:dyDescent="0.25">
      <c r="A4" s="40"/>
      <c r="B4" s="41"/>
      <c r="C4" s="41"/>
      <c r="D4" s="41"/>
      <c r="E4" s="41"/>
      <c r="F4" s="42"/>
    </row>
    <row r="5" spans="1:6" x14ac:dyDescent="0.25">
      <c r="A5" s="40"/>
      <c r="B5" s="41"/>
      <c r="C5" s="41"/>
      <c r="D5" s="41"/>
      <c r="E5" s="41"/>
      <c r="F5" s="42"/>
    </row>
    <row r="6" spans="1:6" x14ac:dyDescent="0.25">
      <c r="A6" s="40"/>
      <c r="B6" s="41"/>
      <c r="C6" s="41"/>
      <c r="D6" s="41"/>
      <c r="E6" s="41"/>
      <c r="F6" s="42"/>
    </row>
    <row r="7" spans="1:6" x14ac:dyDescent="0.25">
      <c r="A7" s="40"/>
      <c r="B7" s="41"/>
      <c r="C7" s="41"/>
      <c r="D7" s="45" t="s">
        <v>2</v>
      </c>
      <c r="E7" s="46"/>
      <c r="F7" s="47" t="s">
        <v>3</v>
      </c>
    </row>
    <row r="8" spans="1:6" ht="13.8" thickBot="1" x14ac:dyDescent="0.3">
      <c r="A8" s="40"/>
      <c r="B8" s="41"/>
      <c r="C8" s="41"/>
      <c r="D8" s="41"/>
      <c r="E8" s="41"/>
      <c r="F8" s="42"/>
    </row>
    <row r="9" spans="1:6" ht="13.8" thickBot="1" x14ac:dyDescent="0.3">
      <c r="A9" s="40">
        <v>1</v>
      </c>
      <c r="B9" s="41" t="s">
        <v>32</v>
      </c>
      <c r="C9" s="41"/>
      <c r="D9" s="72"/>
      <c r="E9" s="48"/>
      <c r="F9" s="49">
        <f>+D9*FORMULAE!F9</f>
        <v>0</v>
      </c>
    </row>
    <row r="10" spans="1:6" ht="13.8" thickBot="1" x14ac:dyDescent="0.3">
      <c r="A10" s="40">
        <v>2</v>
      </c>
      <c r="B10" s="41" t="s">
        <v>29</v>
      </c>
      <c r="C10" s="41" t="s">
        <v>4</v>
      </c>
      <c r="D10" s="72"/>
      <c r="E10" s="48"/>
      <c r="F10" s="49">
        <f>+D10*FORMULAE!F10</f>
        <v>0</v>
      </c>
    </row>
    <row r="11" spans="1:6" ht="13.8" thickBot="1" x14ac:dyDescent="0.3">
      <c r="A11" s="40">
        <v>3</v>
      </c>
      <c r="B11" s="41" t="s">
        <v>29</v>
      </c>
      <c r="C11" s="41" t="s">
        <v>5</v>
      </c>
      <c r="D11" s="72"/>
      <c r="E11" s="48"/>
      <c r="F11" s="49">
        <f>+D11*FORMULAE!F11</f>
        <v>0</v>
      </c>
    </row>
    <row r="12" spans="1:6" ht="13.8" thickBot="1" x14ac:dyDescent="0.3">
      <c r="A12" s="40">
        <f t="shared" ref="A12:A21" si="0">+A11+1</f>
        <v>4</v>
      </c>
      <c r="B12" s="41" t="s">
        <v>29</v>
      </c>
      <c r="C12" s="41" t="s">
        <v>6</v>
      </c>
      <c r="D12" s="72"/>
      <c r="E12" s="48"/>
      <c r="F12" s="49">
        <f>+D12*FORMULAE!F12</f>
        <v>0</v>
      </c>
    </row>
    <row r="13" spans="1:6" ht="13.8" thickBot="1" x14ac:dyDescent="0.3">
      <c r="A13" s="40">
        <f t="shared" si="0"/>
        <v>5</v>
      </c>
      <c r="B13" s="41" t="s">
        <v>29</v>
      </c>
      <c r="C13" s="41" t="s">
        <v>7</v>
      </c>
      <c r="D13" s="72"/>
      <c r="E13" s="48"/>
      <c r="F13" s="49">
        <f>+D13*FORMULAE!F13</f>
        <v>0</v>
      </c>
    </row>
    <row r="14" spans="1:6" ht="13.8" thickBot="1" x14ac:dyDescent="0.3">
      <c r="A14" s="40">
        <f t="shared" si="0"/>
        <v>6</v>
      </c>
      <c r="B14" s="41" t="s">
        <v>29</v>
      </c>
      <c r="C14" s="41" t="s">
        <v>8</v>
      </c>
      <c r="D14" s="72"/>
      <c r="E14" s="48"/>
      <c r="F14" s="49">
        <f>+D14*FORMULAE!F14</f>
        <v>0</v>
      </c>
    </row>
    <row r="15" spans="1:6" ht="13.8" thickBot="1" x14ac:dyDescent="0.3">
      <c r="A15" s="40">
        <f t="shared" si="0"/>
        <v>7</v>
      </c>
      <c r="B15" s="41" t="s">
        <v>29</v>
      </c>
      <c r="C15" s="41" t="s">
        <v>9</v>
      </c>
      <c r="D15" s="72"/>
      <c r="E15" s="48"/>
      <c r="F15" s="49">
        <f>+D15*FORMULAE!F15</f>
        <v>0</v>
      </c>
    </row>
    <row r="16" spans="1:6" ht="13.8" thickBot="1" x14ac:dyDescent="0.3">
      <c r="A16" s="40">
        <f t="shared" si="0"/>
        <v>8</v>
      </c>
      <c r="B16" s="41" t="s">
        <v>29</v>
      </c>
      <c r="C16" s="41" t="s">
        <v>10</v>
      </c>
      <c r="D16" s="72"/>
      <c r="E16" s="48"/>
      <c r="F16" s="49">
        <f>+D16*FORMULAE!F16</f>
        <v>0</v>
      </c>
    </row>
    <row r="17" spans="1:6" ht="13.8" thickBot="1" x14ac:dyDescent="0.3">
      <c r="A17" s="40">
        <f t="shared" si="0"/>
        <v>9</v>
      </c>
      <c r="B17" s="41" t="s">
        <v>29</v>
      </c>
      <c r="C17" s="41" t="s">
        <v>11</v>
      </c>
      <c r="D17" s="72"/>
      <c r="E17" s="48"/>
      <c r="F17" s="49">
        <f>+D17*FORMULAE!F17</f>
        <v>0</v>
      </c>
    </row>
    <row r="18" spans="1:6" ht="13.8" thickBot="1" x14ac:dyDescent="0.3">
      <c r="A18" s="40">
        <f t="shared" si="0"/>
        <v>10</v>
      </c>
      <c r="B18" s="41" t="s">
        <v>29</v>
      </c>
      <c r="C18" s="41" t="s">
        <v>12</v>
      </c>
      <c r="D18" s="72"/>
      <c r="E18" s="48"/>
      <c r="F18" s="49">
        <f>+D18*FORMULAE!F18</f>
        <v>0</v>
      </c>
    </row>
    <row r="19" spans="1:6" ht="13.8" thickBot="1" x14ac:dyDescent="0.3">
      <c r="A19" s="40">
        <f t="shared" si="0"/>
        <v>11</v>
      </c>
      <c r="B19" s="41" t="s">
        <v>29</v>
      </c>
      <c r="C19" s="41" t="s">
        <v>13</v>
      </c>
      <c r="D19" s="72"/>
      <c r="E19" s="48"/>
      <c r="F19" s="49">
        <f>+D19*FORMULAE!F19</f>
        <v>0</v>
      </c>
    </row>
    <row r="20" spans="1:6" ht="13.8" thickBot="1" x14ac:dyDescent="0.3">
      <c r="A20" s="40">
        <f t="shared" si="0"/>
        <v>12</v>
      </c>
      <c r="B20" s="41" t="s">
        <v>29</v>
      </c>
      <c r="C20" s="41" t="s">
        <v>14</v>
      </c>
      <c r="D20" s="72"/>
      <c r="E20" s="48"/>
      <c r="F20" s="49">
        <f>+D20*FORMULAE!F20</f>
        <v>0</v>
      </c>
    </row>
    <row r="21" spans="1:6" ht="13.8" thickBot="1" x14ac:dyDescent="0.3">
      <c r="A21" s="40">
        <f t="shared" si="0"/>
        <v>13</v>
      </c>
      <c r="B21" s="41" t="s">
        <v>29</v>
      </c>
      <c r="C21" s="41" t="s">
        <v>15</v>
      </c>
      <c r="D21" s="72"/>
      <c r="E21" s="48"/>
      <c r="F21" s="49">
        <f>+D21*FORMULAE!F21</f>
        <v>0</v>
      </c>
    </row>
    <row r="22" spans="1:6" ht="13.8" thickBot="1" x14ac:dyDescent="0.3">
      <c r="A22" s="40"/>
      <c r="B22" s="50" t="s">
        <v>16</v>
      </c>
      <c r="C22" s="51" t="s">
        <v>33</v>
      </c>
      <c r="D22" s="52">
        <f>SUM(D9:D21)</f>
        <v>0</v>
      </c>
      <c r="E22" s="51"/>
      <c r="F22" s="53">
        <f>SUM(F9:F21)</f>
        <v>0</v>
      </c>
    </row>
    <row r="23" spans="1:6" ht="13.8" thickTop="1" x14ac:dyDescent="0.25">
      <c r="A23" s="40"/>
      <c r="B23" s="50"/>
      <c r="C23" s="51"/>
      <c r="D23" s="54"/>
      <c r="E23" s="51"/>
      <c r="F23" s="55"/>
    </row>
    <row r="24" spans="1:6" x14ac:dyDescent="0.25">
      <c r="A24" s="40"/>
      <c r="B24" s="56" t="s">
        <v>17</v>
      </c>
      <c r="C24" s="41"/>
      <c r="D24" s="57"/>
      <c r="E24" s="41"/>
      <c r="F24" s="70">
        <v>7.0000000000000007E-2</v>
      </c>
    </row>
    <row r="25" spans="1:6" x14ac:dyDescent="0.25">
      <c r="A25" s="40"/>
      <c r="B25" s="41"/>
      <c r="C25" s="41"/>
      <c r="D25" s="57"/>
      <c r="E25" s="41"/>
      <c r="F25" s="58"/>
    </row>
    <row r="26" spans="1:6" ht="15" x14ac:dyDescent="0.25">
      <c r="A26" s="40"/>
      <c r="B26" s="41" t="s">
        <v>18</v>
      </c>
      <c r="C26" s="41"/>
      <c r="D26" s="41"/>
      <c r="E26" s="41"/>
      <c r="F26" s="59">
        <f>+F22*F24</f>
        <v>0</v>
      </c>
    </row>
    <row r="27" spans="1:6" x14ac:dyDescent="0.25">
      <c r="A27" s="40"/>
      <c r="B27" s="41"/>
      <c r="C27" s="41"/>
      <c r="D27" s="41"/>
      <c r="E27" s="41"/>
      <c r="F27" s="60"/>
    </row>
    <row r="28" spans="1:6" x14ac:dyDescent="0.25">
      <c r="A28" s="40"/>
      <c r="B28" s="41" t="s">
        <v>19</v>
      </c>
      <c r="C28" s="41"/>
      <c r="D28" s="41"/>
      <c r="E28" s="41"/>
      <c r="F28" s="60">
        <f>+F26*5%</f>
        <v>0</v>
      </c>
    </row>
    <row r="29" spans="1:6" ht="13.8" thickBot="1" x14ac:dyDescent="0.3">
      <c r="A29" s="40"/>
      <c r="B29" s="41"/>
      <c r="C29" s="41"/>
      <c r="D29" s="41"/>
      <c r="E29" s="41"/>
      <c r="F29" s="60"/>
    </row>
    <row r="30" spans="1:6" ht="13.8" thickBot="1" x14ac:dyDescent="0.3">
      <c r="A30" s="40"/>
      <c r="B30" s="41" t="s">
        <v>20</v>
      </c>
      <c r="C30" s="41"/>
      <c r="D30" s="41"/>
      <c r="E30" s="41" t="s">
        <v>21</v>
      </c>
      <c r="F30" s="61">
        <f>+F26-F28</f>
        <v>0</v>
      </c>
    </row>
    <row r="31" spans="1:6" ht="13.8" thickTop="1" x14ac:dyDescent="0.25">
      <c r="A31" s="40"/>
      <c r="B31" s="41"/>
      <c r="C31" s="41"/>
      <c r="D31" s="41"/>
      <c r="F31" s="62"/>
    </row>
    <row r="32" spans="1:6" ht="18" thickBot="1" x14ac:dyDescent="0.35">
      <c r="A32" s="40"/>
      <c r="B32" s="63" t="s">
        <v>22</v>
      </c>
      <c r="C32" s="63"/>
      <c r="D32" s="63"/>
      <c r="E32" s="63"/>
      <c r="F32" s="64"/>
    </row>
    <row r="33" spans="1:6" ht="14.4" thickTop="1" thickBot="1" x14ac:dyDescent="0.3">
      <c r="A33" s="40"/>
      <c r="B33" s="41"/>
      <c r="C33" s="41" t="s">
        <v>31</v>
      </c>
      <c r="D33" s="41"/>
      <c r="E33" s="73"/>
      <c r="F33" s="62"/>
    </row>
    <row r="34" spans="1:6" ht="13.8" thickTop="1" x14ac:dyDescent="0.25">
      <c r="A34" s="40"/>
      <c r="B34" s="41"/>
      <c r="C34" s="41"/>
      <c r="D34" s="41"/>
      <c r="E34" s="41"/>
      <c r="F34" s="62"/>
    </row>
    <row r="35" spans="1:6" x14ac:dyDescent="0.25">
      <c r="A35" s="40"/>
      <c r="B35" s="41"/>
      <c r="C35" s="41" t="s">
        <v>23</v>
      </c>
      <c r="D35" s="41"/>
      <c r="E35" s="71">
        <v>0.11</v>
      </c>
      <c r="F35" s="62"/>
    </row>
    <row r="36" spans="1:6" x14ac:dyDescent="0.25">
      <c r="A36" s="40"/>
      <c r="B36" s="41"/>
      <c r="C36" s="41"/>
      <c r="D36" s="41"/>
      <c r="E36" s="41"/>
      <c r="F36" s="62"/>
    </row>
    <row r="37" spans="1:6" x14ac:dyDescent="0.25">
      <c r="A37" s="40"/>
      <c r="B37" s="41"/>
      <c r="C37" s="41" t="s">
        <v>24</v>
      </c>
      <c r="D37" s="41"/>
      <c r="E37" s="65">
        <f>+E33*E35</f>
        <v>0</v>
      </c>
      <c r="F37" s="62"/>
    </row>
    <row r="38" spans="1:6" x14ac:dyDescent="0.25">
      <c r="A38" s="40"/>
      <c r="B38" s="41"/>
      <c r="C38" s="41"/>
      <c r="D38" s="41"/>
      <c r="E38" s="65"/>
      <c r="F38" s="62"/>
    </row>
    <row r="39" spans="1:6" x14ac:dyDescent="0.25">
      <c r="A39" s="40"/>
      <c r="B39" s="41"/>
      <c r="C39" s="41" t="s">
        <v>25</v>
      </c>
      <c r="D39" s="41"/>
      <c r="E39" s="65">
        <f>+E37*5%</f>
        <v>0</v>
      </c>
      <c r="F39" s="62"/>
    </row>
    <row r="40" spans="1:6" x14ac:dyDescent="0.25">
      <c r="A40" s="40"/>
      <c r="B40" s="41"/>
      <c r="C40" s="41"/>
      <c r="D40" s="41"/>
      <c r="E40" s="65"/>
      <c r="F40" s="62"/>
    </row>
    <row r="41" spans="1:6" ht="13.8" thickBot="1" x14ac:dyDescent="0.3">
      <c r="A41" s="40"/>
      <c r="B41" s="41"/>
      <c r="C41" s="41" t="s">
        <v>26</v>
      </c>
      <c r="D41" s="41"/>
      <c r="E41" s="66">
        <f>+E37-E39</f>
        <v>0</v>
      </c>
      <c r="F41" s="62">
        <f>+E41</f>
        <v>0</v>
      </c>
    </row>
    <row r="42" spans="1:6" ht="13.8" thickBot="1" x14ac:dyDescent="0.3">
      <c r="A42" s="40"/>
      <c r="B42" s="41"/>
      <c r="C42" s="41"/>
      <c r="D42" s="41"/>
      <c r="E42" s="41"/>
      <c r="F42" s="62"/>
    </row>
    <row r="43" spans="1:6" ht="13.8" thickBot="1" x14ac:dyDescent="0.3">
      <c r="A43" s="40"/>
      <c r="B43" s="41"/>
      <c r="C43" s="41" t="s">
        <v>27</v>
      </c>
      <c r="D43" s="41"/>
      <c r="E43" s="41"/>
      <c r="F43" s="61">
        <f>+F41+F30</f>
        <v>0</v>
      </c>
    </row>
    <row r="44" spans="1:6" ht="13.8" thickTop="1" x14ac:dyDescent="0.25">
      <c r="A44" s="40"/>
      <c r="B44" s="41"/>
      <c r="C44" s="41"/>
      <c r="D44" s="41"/>
      <c r="E44" s="41"/>
      <c r="F44" s="62"/>
    </row>
    <row r="45" spans="1:6" x14ac:dyDescent="0.25">
      <c r="A45" s="40"/>
      <c r="B45" s="41"/>
      <c r="C45" s="41" t="s">
        <v>35</v>
      </c>
      <c r="D45" s="41"/>
      <c r="E45" s="41"/>
      <c r="F45" s="62">
        <v>120</v>
      </c>
    </row>
    <row r="46" spans="1:6" x14ac:dyDescent="0.25">
      <c r="A46" s="40"/>
      <c r="B46" s="41"/>
      <c r="C46" s="41"/>
      <c r="D46" s="41"/>
      <c r="E46" s="41"/>
      <c r="F46" s="62"/>
    </row>
    <row r="47" spans="1:6" x14ac:dyDescent="0.25">
      <c r="A47" s="40"/>
      <c r="B47" s="41"/>
      <c r="C47" s="41" t="s">
        <v>34</v>
      </c>
      <c r="D47" s="41"/>
      <c r="E47" s="41"/>
      <c r="F47" s="62">
        <f>+F43-F45</f>
        <v>-120</v>
      </c>
    </row>
    <row r="48" spans="1:6" ht="13.8" thickBot="1" x14ac:dyDescent="0.3">
      <c r="A48" s="67"/>
      <c r="B48" s="68"/>
      <c r="C48" s="68"/>
      <c r="D48" s="68"/>
      <c r="E48" s="68"/>
      <c r="F48" s="69"/>
    </row>
    <row r="49" s="39" customFormat="1" ht="13.8" thickTop="1" x14ac:dyDescent="0.25"/>
  </sheetData>
  <sheetProtection formatCells="0" selectLockedCells="1" selectUnlockedCells="1"/>
  <customSheetViews>
    <customSheetView guid="{ECF3D422-C1EA-4206-A297-03E23215D2CC}" topLeftCell="A24">
      <selection activeCell="F48" sqref="F48"/>
      <pageMargins left="0.7" right="0.7" top="0.75" bottom="0.75" header="0.3" footer="0.3"/>
      <pageSetup orientation="portrait" r:id="rId1"/>
    </customSheetView>
  </customSheetViews>
  <mergeCells count="2">
    <mergeCell ref="B3:F3"/>
    <mergeCell ref="B32:F3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FORMULAE</vt:lpstr>
      <vt:lpstr>Interest and Dividends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AMREF</dc:creator>
  <cp:lastModifiedBy>David Mathuva</cp:lastModifiedBy>
  <cp:lastPrinted>2017-03-22T06:30:54Z</cp:lastPrinted>
  <dcterms:created xsi:type="dcterms:W3CDTF">2002-02-25T11:56:16Z</dcterms:created>
  <dcterms:modified xsi:type="dcterms:W3CDTF">2021-03-29T15:09:10Z</dcterms:modified>
</cp:coreProperties>
</file>